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2.xml" ContentType="application/vnd.openxmlformats-officedocument.drawing+xml"/>
  <Override PartName="/xl/slicers/slicer2.xml" ContentType="application/vnd.ms-excel.slicer+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pivotTables/pivotTable28.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charts/chart38.xml" ContentType="application/vnd.openxmlformats-officedocument.drawingml.chart+xml"/>
  <Override PartName="/xl/charts/style38.xml" ContentType="application/vnd.ms-office.chartstyle+xml"/>
  <Override PartName="/xl/charts/colors3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defaultThemeVersion="166925"/>
  <mc:AlternateContent xmlns:mc="http://schemas.openxmlformats.org/markup-compatibility/2006">
    <mc:Choice Requires="x15">
      <x15ac:absPath xmlns:x15ac="http://schemas.microsoft.com/office/spreadsheetml/2010/11/ac" url="C:\Users\gsuta\Downloads\"/>
    </mc:Choice>
  </mc:AlternateContent>
  <xr:revisionPtr revIDLastSave="0" documentId="13_ncr:1_{BD9255DD-A45C-4E3E-AD5F-00EE346ECD23}" xr6:coauthVersionLast="47" xr6:coauthVersionMax="47" xr10:uidLastSave="{00000000-0000-0000-0000-000000000000}"/>
  <bookViews>
    <workbookView xWindow="-108" yWindow="-108" windowWidth="23256" windowHeight="13896" firstSheet="1" activeTab="2" xr2:uid="{C5DFA41C-68FE-4473-9039-DFA7ADF6F33F}"/>
  </bookViews>
  <sheets>
    <sheet name="Rough Analysis" sheetId="1" state="hidden" r:id="rId1"/>
    <sheet name="Report 1" sheetId="5" r:id="rId2"/>
    <sheet name="Report 2" sheetId="4" r:id="rId3"/>
  </sheets>
  <definedNames>
    <definedName name="_xlnm.Print_Area" localSheetId="1">'Report 1'!$A$1:$AD$65</definedName>
    <definedName name="Slicer_City">#N/A</definedName>
    <definedName name="Slicer_Current_brands1">#N/A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 cacheId="14" r:id="rId18"/>
    <pivotCache cacheId="15" r:id="rId19"/>
    <pivotCache cacheId="16" r:id="rId20"/>
    <pivotCache cacheId="17" r:id="rId21"/>
    <pivotCache cacheId="18" r:id="rId22"/>
    <pivotCache cacheId="19" r:id="rId23"/>
    <pivotCache cacheId="20" r:id="rId24"/>
    <pivotCache cacheId="21" r:id="rId25"/>
    <pivotCache cacheId="22" r:id="rId26"/>
    <pivotCache cacheId="23" r:id="rId27"/>
    <pivotCache cacheId="24" r:id="rId28"/>
    <pivotCache cacheId="25" r:id="rId29"/>
    <pivotCache cacheId="26" r:id="rId30"/>
    <pivotCache cacheId="27" r:id="rId31"/>
  </pivotCaches>
  <extLst>
    <ext xmlns:x14="http://schemas.microsoft.com/office/spreadsheetml/2009/9/main" uri="{876F7934-8845-4945-9796-88D515C7AA90}">
      <x14:pivotCaches>
        <pivotCache cacheId="28" r:id="rId32"/>
        <pivotCache cacheId="29" r:id="rId33"/>
      </x14:pivotCaches>
    </ext>
    <ext xmlns:x14="http://schemas.microsoft.com/office/spreadsheetml/2009/9/main" uri="{BBE1A952-AA13-448e-AADC-164F8A28A991}">
      <x14:slicerCaches>
        <x14:slicerCache r:id="rId34"/>
        <x14:slicerCache r:id="rId3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set_431f3389-1c06-406a-bd08-03b03f90692c" name="Dataset" connection="Query - Dataset"/>
          <x15:modelTable id="Dim_city_5e0f736d-1df8-40ad-809a-37671cf87495" name="Dim_city" connection="Query - Dim_city"/>
          <x15:modelTable id="Dim_respondents_207d06cd-003b-49b1-8922-2f9a66352b27" name="Dim_respondents" connection="Query - Dim_respondents"/>
          <x15:modelTable id="Fact_survay_responces_524e6d1d-81c2-4376-a7a0-cb0ab3e2749f" name="Fact_survay_responces" connection="Query - Fact_survay_responces"/>
        </x15:modelTables>
        <x15:modelRelationships>
          <x15:modelRelationship fromTable="Dim_respondents" fromColumn="City_ID" toTable="Dim_city" toColumn="City_ID"/>
          <x15:modelRelationship fromTable="Fact_survay_responces" fromColumn="Respondent_ID" toTable="Dim_respondents" toColumn="Respondent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G133" i="1" l="1"/>
  <c r="AG124" i="1"/>
  <c r="AD91" i="1"/>
  <c r="AG84" i="1"/>
  <c r="AB108" i="1"/>
  <c r="AB102" i="1"/>
  <c r="AB103" i="1"/>
  <c r="AB104" i="1"/>
  <c r="AB105" i="1"/>
  <c r="AB106" i="1"/>
  <c r="AB107" i="1"/>
  <c r="AB101" i="1"/>
  <c r="AA102" i="1"/>
  <c r="AA103" i="1"/>
  <c r="AA104" i="1"/>
  <c r="AA105" i="1"/>
  <c r="AA106" i="1"/>
  <c r="AA107" i="1"/>
  <c r="AA101" i="1"/>
  <c r="AE103" i="1"/>
  <c r="AE81" i="1"/>
  <c r="AG134" i="1"/>
  <c r="AE129" i="1"/>
  <c r="AE78" i="1"/>
  <c r="AC107" i="1" l="1"/>
  <c r="AC103" i="1"/>
  <c r="AC106" i="1"/>
  <c r="AC104" i="1"/>
  <c r="AC105" i="1"/>
  <c r="AC112" i="1"/>
  <c r="AC108" i="1" l="1"/>
  <c r="AC113" i="1" s="1"/>
  <c r="AC114" i="1"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F69E070-FC9B-4A90-87BA-CF1B1BB82E67}" name="Query - Dataset" description="Connection to the 'Dataset' query in the workbook." type="100" refreshedVersion="8" minRefreshableVersion="5">
    <extLst>
      <ext xmlns:x15="http://schemas.microsoft.com/office/spreadsheetml/2010/11/main" uri="{DE250136-89BD-433C-8126-D09CA5730AF9}">
        <x15:connection id="c3cface1-4db8-4a1a-865f-482d355b5aba">
          <x15:oledbPr connection="Provider=Microsoft.Mashup.OleDb.1;Data Source=$Workbook$;Location=Dataset;Extended Properties=&quot;&quot;">
            <x15:dbTables>
              <x15:dbTable name="Dataset"/>
            </x15:dbTables>
          </x15:oledbPr>
        </x15:connection>
      </ext>
    </extLst>
  </connection>
  <connection id="2" xr16:uid="{77B59A02-CF36-4404-BF73-B0AB1EA86198}" name="Query - Dim_city" description="Connection to the 'Dim_city' query in the workbook." type="100" refreshedVersion="8" minRefreshableVersion="5">
    <extLst>
      <ext xmlns:x15="http://schemas.microsoft.com/office/spreadsheetml/2010/11/main" uri="{DE250136-89BD-433C-8126-D09CA5730AF9}">
        <x15:connection id="8e9b1cbb-2c7e-452c-91e0-849b64a9963a">
          <x15:oledbPr connection="Provider=Microsoft.Mashup.OleDb.1;Data Source=$Workbook$;Location=Dim_city;Extended Properties=&quot;&quot;">
            <x15:dbTables>
              <x15:dbTable name="Dim_city"/>
            </x15:dbTables>
          </x15:oledbPr>
        </x15:connection>
      </ext>
    </extLst>
  </connection>
  <connection id="3" xr16:uid="{BE8AE44B-75E7-406B-8EC1-3849DF712689}" name="Query - Dim_respondents" description="Connection to the 'Dim_respondents' query in the workbook." type="100" refreshedVersion="8" minRefreshableVersion="5">
    <extLst>
      <ext xmlns:x15="http://schemas.microsoft.com/office/spreadsheetml/2010/11/main" uri="{DE250136-89BD-433C-8126-D09CA5730AF9}">
        <x15:connection id="fa5a7354-7dbf-418a-8e71-b07bef009407"/>
      </ext>
    </extLst>
  </connection>
  <connection id="4" xr16:uid="{C2FEDE82-853D-4A69-8CB4-A9F1AC7D8C4D}" name="Query - Fact_survay_responces" description="Connection to the 'Fact_survay_responces' query in the workbook." type="100" refreshedVersion="8" minRefreshableVersion="5">
    <extLst>
      <ext xmlns:x15="http://schemas.microsoft.com/office/spreadsheetml/2010/11/main" uri="{DE250136-89BD-433C-8126-D09CA5730AF9}">
        <x15:connection id="69b72a2a-89a5-47ac-9bab-84191514570b">
          <x15:oledbPr connection="Provider=Microsoft.Mashup.OleDb.1;Data Source=$Workbook$;Location=Fact_survay_responces;Extended Properties=&quot;&quot;">
            <x15:dbTables>
              <x15:dbTable name="Fact_survay_responces"/>
            </x15:dbTables>
          </x15:oledbPr>
        </x15:connection>
      </ext>
    </extLst>
  </connection>
  <connection id="5" xr16:uid="{45A41AB1-0F53-4E05-BB22-2D52C653CC9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<sst xmlns="http://schemas.openxmlformats.org/spreadsheetml/2006/main" count="187" uniqueCount="115">
  <si>
    <t>DEMOGRAPHIC INSIGHTS</t>
  </si>
  <si>
    <t>Row Labels</t>
  </si>
  <si>
    <t>Grand Total</t>
  </si>
  <si>
    <t>Female</t>
  </si>
  <si>
    <t>Male</t>
  </si>
  <si>
    <t>Non-binary</t>
  </si>
  <si>
    <t>Count of Respondent_ID</t>
  </si>
  <si>
    <t xml:space="preserve"> Respondent_ID</t>
  </si>
  <si>
    <t>15-18</t>
  </si>
  <si>
    <t>19-30</t>
  </si>
  <si>
    <t>31-45</t>
  </si>
  <si>
    <t>46-65</t>
  </si>
  <si>
    <t>Online ads</t>
  </si>
  <si>
    <t>Other</t>
  </si>
  <si>
    <t>Outdoor billboards</t>
  </si>
  <si>
    <t>Print media</t>
  </si>
  <si>
    <t>TV commercials</t>
  </si>
  <si>
    <t>Column Labels</t>
  </si>
  <si>
    <t>Share %</t>
  </si>
  <si>
    <t>consumer preference</t>
  </si>
  <si>
    <t>customer analysis</t>
  </si>
  <si>
    <t>Caffeine</t>
  </si>
  <si>
    <t>Guarana</t>
  </si>
  <si>
    <t>Sugar</t>
  </si>
  <si>
    <t>Vitamins</t>
  </si>
  <si>
    <t>Ingrediants</t>
  </si>
  <si>
    <t>Collectible packaging</t>
  </si>
  <si>
    <t>Compact and portable cans</t>
  </si>
  <si>
    <t>Eco-friendly design</t>
  </si>
  <si>
    <t>Innovative bottle design</t>
  </si>
  <si>
    <t>Bepsi</t>
  </si>
  <si>
    <t>Blue Bull</t>
  </si>
  <si>
    <t>CodeX</t>
  </si>
  <si>
    <t>Cola-Coka</t>
  </si>
  <si>
    <t>Gangster</t>
  </si>
  <si>
    <t>Others</t>
  </si>
  <si>
    <t>Sky 9</t>
  </si>
  <si>
    <t>Brand</t>
  </si>
  <si>
    <t>Health concerns</t>
  </si>
  <si>
    <t>Not available locally</t>
  </si>
  <si>
    <t>Not interested in energy drinks</t>
  </si>
  <si>
    <t>Unfamiliar with the brand</t>
  </si>
  <si>
    <t>Availability</t>
  </si>
  <si>
    <t>Brand reputation</t>
  </si>
  <si>
    <t>Effectiveness</t>
  </si>
  <si>
    <t>Taste/flavor preference</t>
  </si>
  <si>
    <t>Reasons preventing trying</t>
  </si>
  <si>
    <t xml:space="preserve">Count </t>
  </si>
  <si>
    <t>Teste Experience</t>
  </si>
  <si>
    <t>Reason of choosing diff brand</t>
  </si>
  <si>
    <t>CHANNEL  ANLYSIS</t>
  </si>
  <si>
    <t>Marketing channels</t>
  </si>
  <si>
    <t>Count of Respondents</t>
  </si>
  <si>
    <t>Count of Respondent_ID2</t>
  </si>
  <si>
    <t>BRAND ANALYSIS</t>
  </si>
  <si>
    <t>Ahmedabad</t>
  </si>
  <si>
    <t>Bangalore</t>
  </si>
  <si>
    <t>Chennai</t>
  </si>
  <si>
    <t>Delhi</t>
  </si>
  <si>
    <t>Hyderabad</t>
  </si>
  <si>
    <t>Jaipur</t>
  </si>
  <si>
    <t>Kolkata</t>
  </si>
  <si>
    <t>Lucknow</t>
  </si>
  <si>
    <t>Mumbai</t>
  </si>
  <si>
    <t>Pune</t>
  </si>
  <si>
    <t>CITY</t>
  </si>
  <si>
    <t xml:space="preserve"> Respondent % </t>
  </si>
  <si>
    <t>purchase behaviour</t>
  </si>
  <si>
    <t>Gyms and fitness centers</t>
  </si>
  <si>
    <t>Local stores</t>
  </si>
  <si>
    <t>Online retailers</t>
  </si>
  <si>
    <t>Supermarkets</t>
  </si>
  <si>
    <t>Respondent_ID2</t>
  </si>
  <si>
    <t>Social outings/parties</t>
  </si>
  <si>
    <t>Sports/exercise</t>
  </si>
  <si>
    <t>Studying/working late</t>
  </si>
  <si>
    <t xml:space="preserve">Purchasing situation </t>
  </si>
  <si>
    <t>Count of Respondent</t>
  </si>
  <si>
    <t xml:space="preserve"> Respondent %</t>
  </si>
  <si>
    <t>FACTOR INFLUENCING PURCHASE DECISION</t>
  </si>
  <si>
    <t>100-150</t>
  </si>
  <si>
    <t>50-99</t>
  </si>
  <si>
    <t>Above 150</t>
  </si>
  <si>
    <t>Below 50</t>
  </si>
  <si>
    <t>Price level</t>
  </si>
  <si>
    <t>No</t>
  </si>
  <si>
    <t>Not Sure</t>
  </si>
  <si>
    <t>Yes</t>
  </si>
  <si>
    <t>Limited edition packaging</t>
  </si>
  <si>
    <t>Respondent %</t>
  </si>
  <si>
    <t>PEOPLE THINKING ABOUT OUR BRAND</t>
  </si>
  <si>
    <t>Dangerous</t>
  </si>
  <si>
    <t>Effective</t>
  </si>
  <si>
    <t>Healthy</t>
  </si>
  <si>
    <t>Not sure</t>
  </si>
  <si>
    <t>General perception</t>
  </si>
  <si>
    <t>Negative</t>
  </si>
  <si>
    <t>Neutral</t>
  </si>
  <si>
    <t>Positive</t>
  </si>
  <si>
    <t>Brand perception</t>
  </si>
  <si>
    <t>Teste experience</t>
  </si>
  <si>
    <t>Codex consumer</t>
  </si>
  <si>
    <t>MAX RATING</t>
  </si>
  <si>
    <t>Number</t>
  </si>
  <si>
    <t>Rating</t>
  </si>
  <si>
    <t>TOTAL</t>
  </si>
  <si>
    <t>AVG RATING</t>
  </si>
  <si>
    <t>Total respondent</t>
  </si>
  <si>
    <t>AA</t>
  </si>
  <si>
    <t>PRICE RANGE</t>
  </si>
  <si>
    <t>CODEX CONSUMER %</t>
  </si>
  <si>
    <t xml:space="preserve"> Respondent</t>
  </si>
  <si>
    <t>Count of Response_ID</t>
  </si>
  <si>
    <t>total respondent 2</t>
  </si>
  <si>
    <t>Respondent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</si>
</sst>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0.0%;\-0.0%;0.0%"/>
  </numFmts>
  <fonts count="11" x14ac:knownFonts="1">
    <font>
      <sz val="11"/>
      <color theme="1"/>
      <name val="Calibri"/>
      <family val="2"/>
      <scheme val="minor"/>
    </font>
    <font>
      <sz val="14"/>
      <color theme="1"/>
      <name val="Calibri"/>
      <family val="2"/>
      <scheme val="minor"/>
    </font>
    <font>
      <sz val="11"/>
      <name val="Calibri"/>
      <family val="2"/>
      <scheme val="minor"/>
    </font>
    <font>
      <b/>
      <sz val="16"/>
      <color theme="1"/>
      <name val="Calibri"/>
      <family val="2"/>
      <scheme val="minor"/>
    </font>
    <font>
      <b/>
      <sz val="11"/>
      <name val="Calibri"/>
      <family val="2"/>
      <scheme val="minor"/>
    </font>
    <font>
      <sz val="22"/>
      <name val="Ebrima"/>
    </font>
    <font>
      <sz val="16"/>
      <color theme="1"/>
      <name val="Calibri"/>
      <family val="2"/>
      <scheme val="minor"/>
    </font>
    <font>
      <b/>
      <sz val="11"/>
      <color theme="1"/>
      <name val="Calibri"/>
      <family val="2"/>
      <scheme val="minor"/>
    </font>
    <font>
      <sz val="10"/>
      <color theme="1"/>
      <name val="Calibri"/>
      <family val="2"/>
      <scheme val="minor"/>
    </font>
    <font>
      <sz val="26"/>
      <color rgb="FFC00000"/>
      <name val="Calibri"/>
      <family val="2"/>
      <scheme val="minor"/>
    </font>
    <font>
      <sz val="22"/>
      <name val="Calibri"/>
      <family val="2"/>
      <scheme val="minor"/>
    </font>
  </fonts>
  <fills count="7">
    <fill>
      <patternFill patternType="none"/>
    </fill>
    <fill>
      <patternFill patternType="gray125"/>
    </fill>
    <fill>
      <patternFill patternType="solid">
        <fgColor theme="5" tint="0.59999389629810485"/>
        <bgColor indexed="64"/>
      </patternFill>
    </fill>
    <fill>
      <patternFill patternType="solid">
        <fgColor theme="2" tint="-0.249977111117893"/>
        <bgColor indexed="64"/>
      </patternFill>
    </fill>
    <fill>
      <patternFill patternType="solid">
        <fgColor theme="7" tint="0.59999389629810485"/>
        <bgColor indexed="64"/>
      </patternFill>
    </fill>
    <fill>
      <patternFill patternType="solid">
        <fgColor theme="0"/>
        <bgColor indexed="64"/>
      </patternFill>
    </fill>
    <fill>
      <patternFill patternType="solid">
        <fgColor rgb="FFFFC000"/>
        <bgColor indexed="64"/>
      </patternFill>
    </fill>
  </fills>
  <borders count="3">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s>
  <cellStyleXfs count="1">
    <xf numFmtId="0" fontId="0" fillId="0" borderId="0"/>
  </cellStyleXfs>
  <cellXfs count="30">
    <xf numFmtId="0" fontId="0" fillId="0" borderId="0" xfId="0"/>
    <xf numFmtId="0" fontId="0" fillId="0" borderId="0" xfId="0" pivotButton="1"/>
    <xf numFmtId="0" fontId="0" fillId="0" borderId="0" xfId="0" applyAlignment="1">
      <alignment horizontal="left"/>
    </xf>
    <xf numFmtId="164" fontId="0" fillId="0" borderId="0" xfId="0" applyNumberFormat="1"/>
    <xf numFmtId="0" fontId="2" fillId="0" borderId="0" xfId="0" applyFont="1"/>
    <xf numFmtId="0" fontId="3" fillId="0" borderId="0" xfId="0" applyFont="1"/>
    <xf numFmtId="0" fontId="0" fillId="0" borderId="0" xfId="0" applyAlignment="1">
      <alignment horizontal="left" indent="1"/>
    </xf>
    <xf numFmtId="0" fontId="0" fillId="0" borderId="1" xfId="0" applyBorder="1"/>
    <xf numFmtId="0" fontId="0" fillId="0" borderId="2" xfId="0" applyBorder="1"/>
    <xf numFmtId="164" fontId="5" fillId="0" borderId="0" xfId="0" applyNumberFormat="1" applyFont="1"/>
    <xf numFmtId="9" fontId="0" fillId="0" borderId="0" xfId="0" applyNumberFormat="1"/>
    <xf numFmtId="1" fontId="0" fillId="0" borderId="0" xfId="0" applyNumberFormat="1"/>
    <xf numFmtId="0" fontId="0" fillId="2" borderId="0" xfId="0" applyFill="1"/>
    <xf numFmtId="0" fontId="0" fillId="3" borderId="0" xfId="0" applyFill="1"/>
    <xf numFmtId="2" fontId="0" fillId="0" borderId="0" xfId="0" applyNumberFormat="1"/>
    <xf numFmtId="2" fontId="0" fillId="4" borderId="0" xfId="0" applyNumberFormat="1" applyFill="1"/>
    <xf numFmtId="0" fontId="0" fillId="5" borderId="0" xfId="0" applyFill="1"/>
    <xf numFmtId="1" fontId="9" fillId="5" borderId="0" xfId="0" applyNumberFormat="1" applyFont="1" applyFill="1"/>
    <xf numFmtId="165" fontId="0" fillId="0" borderId="0" xfId="0" applyNumberFormat="1"/>
    <xf numFmtId="0" fontId="5" fillId="6" borderId="0" xfId="0" applyFont="1" applyFill="1"/>
    <xf numFmtId="0" fontId="10" fillId="0" borderId="0" xfId="0" applyFont="1" applyAlignment="1">
      <alignment horizontal="left"/>
    </xf>
    <xf numFmtId="0" fontId="5" fillId="0" borderId="0" xfId="0" applyFont="1"/>
    <xf numFmtId="0" fontId="5" fillId="0" borderId="0" xfId="0" applyFont="1" applyAlignment="1">
      <alignment horizontal="left" indent="1"/>
    </xf>
    <xf numFmtId="0" fontId="3" fillId="2" borderId="0" xfId="0" applyFont="1" applyFill="1" applyAlignment="1">
      <alignment horizontal="center"/>
    </xf>
    <xf numFmtId="0" fontId="1" fillId="2" borderId="0" xfId="0" applyFont="1" applyFill="1" applyAlignment="1">
      <alignment horizontal="center"/>
    </xf>
    <xf numFmtId="0" fontId="4" fillId="2" borderId="0" xfId="0" applyFont="1" applyFill="1" applyAlignment="1">
      <alignment horizontal="center"/>
    </xf>
    <xf numFmtId="0" fontId="0" fillId="2" borderId="2" xfId="0" applyFill="1" applyBorder="1" applyAlignment="1">
      <alignment horizontal="center"/>
    </xf>
    <xf numFmtId="0" fontId="6" fillId="2" borderId="2" xfId="0" applyFont="1" applyFill="1" applyBorder="1" applyAlignment="1">
      <alignment horizontal="center"/>
    </xf>
    <xf numFmtId="0" fontId="7" fillId="2" borderId="2" xfId="0" applyFont="1" applyFill="1" applyBorder="1" applyAlignment="1">
      <alignment horizontal="center"/>
    </xf>
    <xf numFmtId="0" fontId="8" fillId="2" borderId="2" xfId="0" applyFont="1" applyFill="1" applyBorder="1" applyAlignment="1">
      <alignment horizontal="center"/>
    </xf>
  </cellXfs>
  <cellStyles count="1">
    <cellStyle name="Normal" xfId="0" builtinId="0"/>
  </cellStyles>
  <dxfs count="31">
    <dxf>
      <font>
        <color rgb="FFC00000"/>
      </font>
    </dxf>
    <dxf>
      <fill>
        <patternFill patternType="solid">
          <bgColor theme="0"/>
        </patternFill>
      </fill>
    </dxf>
    <dxf>
      <fill>
        <patternFill>
          <bgColor theme="0"/>
        </patternFill>
      </fill>
    </dxf>
    <dxf>
      <fill>
        <patternFill patternType="solid">
          <bgColor theme="7" tint="0.59999389629810485"/>
        </patternFill>
      </fill>
    </dxf>
    <dxf>
      <font>
        <b val="0"/>
        <i val="0"/>
        <strike val="0"/>
        <condense val="0"/>
        <extend val="0"/>
        <outline val="0"/>
        <shadow val="0"/>
        <u val="none"/>
        <vertAlign val="baseline"/>
        <sz val="11"/>
        <color theme="1"/>
        <name val="Calibri"/>
        <family val="2"/>
        <scheme val="minor"/>
      </font>
      <numFmt numFmtId="0" formatCode="General"/>
      <fill>
        <patternFill patternType="none">
          <fgColor indexed="64"/>
          <bgColor indexed="65"/>
        </patternFill>
      </fill>
      <alignment horizontal="general" vertical="bottom" textRotation="0" wrapText="0" indent="0" justifyLastLine="0" shrinkToFit="0" readingOrder="0"/>
      <border diagonalUp="0" diagonalDown="0" outline="0">
        <left/>
        <right/>
        <top/>
        <bottom/>
      </border>
      <protection locked="1" hidden="0"/>
    </dxf>
    <dxf>
      <font>
        <sz val="26"/>
      </font>
    </dxf>
    <dxf>
      <font>
        <sz val="26"/>
      </font>
    </dxf>
    <dxf>
      <font>
        <color auto="1"/>
      </font>
    </dxf>
    <dxf>
      <font>
        <color auto="1"/>
      </font>
    </dxf>
    <dxf>
      <font>
        <color auto="1"/>
      </font>
    </dxf>
    <dxf>
      <font>
        <color auto="1"/>
      </font>
    </dxf>
    <dxf>
      <font>
        <color auto="1"/>
      </font>
    </dxf>
    <dxf>
      <fill>
        <patternFill patternType="solid">
          <bgColor rgb="FFFFC000"/>
        </patternFill>
      </fill>
    </dxf>
    <dxf>
      <fill>
        <patternFill patternType="solid">
          <bgColor rgb="FFFFC000"/>
        </patternFill>
      </fill>
    </dxf>
    <dxf>
      <font>
        <color theme="1"/>
      </font>
    </dxf>
    <dxf>
      <font>
        <color theme="1"/>
      </font>
    </dxf>
    <dxf>
      <font>
        <color auto="1"/>
      </font>
    </dxf>
    <dxf>
      <font>
        <name val="Ebrima"/>
        <scheme val="none"/>
      </font>
    </dxf>
    <dxf>
      <font>
        <name val="Ebrima"/>
        <scheme val="none"/>
      </font>
    </dxf>
    <dxf>
      <font>
        <name val="Ebrima"/>
        <scheme val="none"/>
      </font>
    </dxf>
    <dxf>
      <font>
        <name val="Ebrima"/>
        <scheme val="none"/>
      </font>
    </dxf>
    <dxf>
      <font>
        <sz val="22"/>
      </font>
    </dxf>
    <dxf>
      <font>
        <sz val="22"/>
      </font>
    </dxf>
    <dxf>
      <font>
        <sz val="22"/>
      </font>
    </dxf>
    <dxf>
      <font>
        <sz val="22"/>
      </font>
    </dxf>
    <dxf>
      <font>
        <sz val="22"/>
      </font>
    </dxf>
    <dxf>
      <font>
        <b/>
        <i val="0"/>
        <sz val="16"/>
        <color auto="1"/>
        <name val="Calibri"/>
        <family val="2"/>
        <scheme val="none"/>
      </font>
      <fill>
        <patternFill patternType="solid">
          <fgColor auto="1"/>
          <bgColor rgb="FFFF4F53"/>
        </patternFill>
      </fill>
    </dxf>
    <dxf>
      <font>
        <sz val="14"/>
        <name val="Avenir Next LT Pro"/>
        <family val="2"/>
        <scheme val="none"/>
      </font>
    </dxf>
    <dxf>
      <font>
        <sz val="26"/>
      </font>
    </dxf>
    <dxf>
      <font>
        <sz val="18"/>
      </font>
      <fill>
        <gradientFill degree="270">
          <stop position="0">
            <color theme="0"/>
          </stop>
          <stop position="1">
            <color rgb="FFFFC000"/>
          </stop>
        </gradientFill>
      </fill>
    </dxf>
    <dxf>
      <font>
        <sz val="12"/>
        <color theme="1" tint="0.14996795556505021"/>
        <name val="Bahnschrift Light Condensed"/>
        <family val="2"/>
        <scheme val="none"/>
      </font>
      <fill>
        <patternFill patternType="none">
          <fgColor indexed="64"/>
          <bgColor auto="1"/>
        </patternFill>
      </fill>
    </dxf>
  </dxfs>
  <tableStyles count="5" defaultTableStyle="TableStyleMedium2" defaultPivotStyle="PivotStyleLight16">
    <tableStyle name="Slicer Style 1" pivot="0" table="0" count="1" xr9:uid="{B648EA9B-27EF-494B-8E12-42D089E2EA77}">
      <tableStyleElement type="wholeTable" dxfId="30"/>
    </tableStyle>
    <tableStyle name="Slicer Style 2" pivot="0" table="0" count="2" xr9:uid="{27998A1E-D468-46A7-B545-EAB4A586ED93}">
      <tableStyleElement type="wholeTable" dxfId="29"/>
    </tableStyle>
    <tableStyle name="Slicer Style 3" pivot="0" table="0" count="1" xr9:uid="{A6F9074B-93F3-46A5-B696-3022D5B6E7D6}">
      <tableStyleElement type="wholeTable" dxfId="28"/>
    </tableStyle>
    <tableStyle name="Slicer Style 4" pivot="0" table="0" count="2" xr9:uid="{A3446E53-E422-41B6-8033-24A6B1CB9F04}">
      <tableStyleElement type="wholeTable" dxfId="27"/>
    </tableStyle>
    <tableStyle name="Slicer Style 5" pivot="0" table="0" count="4" xr9:uid="{47147396-D3FE-4784-AF71-A3E10A706E31}">
      <tableStyleElement type="wholeTable" dxfId="26"/>
    </tableStyle>
  </tableStyles>
  <colors>
    <mruColors>
      <color rgb="FF004E64"/>
      <color rgb="FFFF4F53"/>
      <color rgb="FF31AF90"/>
      <color rgb="FFFFFFCC"/>
      <color rgb="FFFF686B"/>
      <color rgb="FF000066"/>
      <color rgb="FF288C74"/>
      <color rgb="FFFF4B4F"/>
      <color rgb="FFFFEEB7"/>
      <color rgb="FFFFDDDE"/>
    </mruColors>
  </colors>
  <extLst>
    <ext xmlns:x14="http://schemas.microsoft.com/office/spreadsheetml/2009/9/main" uri="{46F421CA-312F-682f-3DD2-61675219B42D}">
      <x14:dxfs count="5">
        <dxf>
          <fill>
            <patternFill>
              <bgColor theme="0" tint="-0.14996795556505021"/>
            </patternFill>
          </fill>
        </dxf>
        <dxf>
          <font>
            <sz val="14"/>
            <name val="Ebrima"/>
            <scheme val="none"/>
          </font>
          <fill>
            <patternFill>
              <bgColor theme="0"/>
            </patternFill>
          </fill>
        </dxf>
        <dxf>
          <fill>
            <patternFill>
              <bgColor theme="0" tint="-4.9989318521683403E-2"/>
            </patternFill>
          </fill>
        </dxf>
        <dxf>
          <fill>
            <patternFill>
              <bgColor theme="7" tint="0.59996337778862885"/>
            </patternFill>
          </fill>
        </dxf>
        <dxf>
          <font>
            <b val="0"/>
            <i val="0"/>
            <sz val="18"/>
            <name val="Avenir Next LT Pro"/>
            <family val="2"/>
            <scheme val="none"/>
          </font>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selectedItemWithData" dxfId="4"/>
          </x14:slicerStyleElements>
        </x14:slicerStyle>
        <x14:slicerStyle name="Slicer Style 3"/>
        <x14:slicerStyle name="Slicer Style 4">
          <x14:slicerStyleElements>
            <x14:slicerStyleElement type="selectedItemWithData" dxfId="3"/>
          </x14:slicerStyleElements>
        </x14:slicerStyle>
        <x14:slicerStyle name="Slicer Style 5">
          <x14:slicerStyleElements>
            <x14:slicerStyleElement type="unselectedItemWithData" dxfId="2"/>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3.xml"/><Relationship Id="rId21" Type="http://schemas.openxmlformats.org/officeDocument/2006/relationships/pivotCacheDefinition" Target="pivotCache/pivotCacheDefinition18.xml"/><Relationship Id="rId42" Type="http://schemas.openxmlformats.org/officeDocument/2006/relationships/customXml" Target="../customXml/item1.xml"/><Relationship Id="rId47" Type="http://schemas.openxmlformats.org/officeDocument/2006/relationships/customXml" Target="../customXml/item6.xml"/><Relationship Id="rId63" Type="http://schemas.openxmlformats.org/officeDocument/2006/relationships/customXml" Target="../customXml/item22.xml"/><Relationship Id="rId68" Type="http://schemas.openxmlformats.org/officeDocument/2006/relationships/customXml" Target="../customXml/item27.xml"/><Relationship Id="rId84" Type="http://schemas.openxmlformats.org/officeDocument/2006/relationships/customXml" Target="../customXml/item43.xml"/><Relationship Id="rId89" Type="http://schemas.openxmlformats.org/officeDocument/2006/relationships/customXml" Target="../customXml/item48.xml"/><Relationship Id="rId16" Type="http://schemas.openxmlformats.org/officeDocument/2006/relationships/pivotCacheDefinition" Target="pivotCache/pivotCacheDefinition13.xml"/><Relationship Id="rId11" Type="http://schemas.openxmlformats.org/officeDocument/2006/relationships/pivotCacheDefinition" Target="pivotCache/pivotCacheDefinition8.xml"/><Relationship Id="rId32" Type="http://schemas.openxmlformats.org/officeDocument/2006/relationships/pivotCacheDefinition" Target="pivotCache/pivotCacheDefinition29.xml"/><Relationship Id="rId37" Type="http://schemas.openxmlformats.org/officeDocument/2006/relationships/connections" Target="connections.xml"/><Relationship Id="rId53" Type="http://schemas.openxmlformats.org/officeDocument/2006/relationships/customXml" Target="../customXml/item12.xml"/><Relationship Id="rId58" Type="http://schemas.openxmlformats.org/officeDocument/2006/relationships/customXml" Target="../customXml/item17.xml"/><Relationship Id="rId74" Type="http://schemas.openxmlformats.org/officeDocument/2006/relationships/customXml" Target="../customXml/item33.xml"/><Relationship Id="rId79" Type="http://schemas.openxmlformats.org/officeDocument/2006/relationships/customXml" Target="../customXml/item38.xml"/><Relationship Id="rId5" Type="http://schemas.openxmlformats.org/officeDocument/2006/relationships/pivotCacheDefinition" Target="pivotCache/pivotCacheDefinition2.xml"/><Relationship Id="rId90" Type="http://schemas.openxmlformats.org/officeDocument/2006/relationships/customXml" Target="../customXml/item49.xml"/><Relationship Id="rId95" Type="http://schemas.openxmlformats.org/officeDocument/2006/relationships/customXml" Target="../customXml/item54.xml"/><Relationship Id="rId22" Type="http://schemas.openxmlformats.org/officeDocument/2006/relationships/pivotCacheDefinition" Target="pivotCache/pivotCacheDefinition19.xml"/><Relationship Id="rId27" Type="http://schemas.openxmlformats.org/officeDocument/2006/relationships/pivotCacheDefinition" Target="pivotCache/pivotCacheDefinition24.xml"/><Relationship Id="rId43" Type="http://schemas.openxmlformats.org/officeDocument/2006/relationships/customXml" Target="../customXml/item2.xml"/><Relationship Id="rId48" Type="http://schemas.openxmlformats.org/officeDocument/2006/relationships/customXml" Target="../customXml/item7.xml"/><Relationship Id="rId64" Type="http://schemas.openxmlformats.org/officeDocument/2006/relationships/customXml" Target="../customXml/item23.xml"/><Relationship Id="rId69" Type="http://schemas.openxmlformats.org/officeDocument/2006/relationships/customXml" Target="../customXml/item28.xml"/><Relationship Id="rId8" Type="http://schemas.openxmlformats.org/officeDocument/2006/relationships/pivotCacheDefinition" Target="pivotCache/pivotCacheDefinition5.xml"/><Relationship Id="rId51" Type="http://schemas.openxmlformats.org/officeDocument/2006/relationships/customXml" Target="../customXml/item10.xml"/><Relationship Id="rId72" Type="http://schemas.openxmlformats.org/officeDocument/2006/relationships/customXml" Target="../customXml/item31.xml"/><Relationship Id="rId80" Type="http://schemas.openxmlformats.org/officeDocument/2006/relationships/customXml" Target="../customXml/item39.xml"/><Relationship Id="rId85" Type="http://schemas.openxmlformats.org/officeDocument/2006/relationships/customXml" Target="../customXml/item44.xml"/><Relationship Id="rId93" Type="http://schemas.openxmlformats.org/officeDocument/2006/relationships/customXml" Target="../customXml/item52.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pivotCacheDefinition" Target="pivotCache/pivotCacheDefinition22.xml"/><Relationship Id="rId33" Type="http://schemas.openxmlformats.org/officeDocument/2006/relationships/pivotCacheDefinition" Target="pivotCache/pivotCacheDefinition30.xml"/><Relationship Id="rId38" Type="http://schemas.openxmlformats.org/officeDocument/2006/relationships/styles" Target="styles.xml"/><Relationship Id="rId46" Type="http://schemas.openxmlformats.org/officeDocument/2006/relationships/customXml" Target="../customXml/item5.xml"/><Relationship Id="rId59" Type="http://schemas.openxmlformats.org/officeDocument/2006/relationships/customXml" Target="../customXml/item18.xml"/><Relationship Id="rId67" Type="http://schemas.openxmlformats.org/officeDocument/2006/relationships/customXml" Target="../customXml/item26.xml"/><Relationship Id="rId20" Type="http://schemas.openxmlformats.org/officeDocument/2006/relationships/pivotCacheDefinition" Target="pivotCache/pivotCacheDefinition17.xml"/><Relationship Id="rId41" Type="http://schemas.openxmlformats.org/officeDocument/2006/relationships/calcChain" Target="calcChain.xml"/><Relationship Id="rId54" Type="http://schemas.openxmlformats.org/officeDocument/2006/relationships/customXml" Target="../customXml/item13.xml"/><Relationship Id="rId62" Type="http://schemas.openxmlformats.org/officeDocument/2006/relationships/customXml" Target="../customXml/item21.xml"/><Relationship Id="rId70" Type="http://schemas.openxmlformats.org/officeDocument/2006/relationships/customXml" Target="../customXml/item29.xml"/><Relationship Id="rId75" Type="http://schemas.openxmlformats.org/officeDocument/2006/relationships/customXml" Target="../customXml/item34.xml"/><Relationship Id="rId83" Type="http://schemas.openxmlformats.org/officeDocument/2006/relationships/customXml" Target="../customXml/item42.xml"/><Relationship Id="rId88" Type="http://schemas.openxmlformats.org/officeDocument/2006/relationships/customXml" Target="../customXml/item47.xml"/><Relationship Id="rId91" Type="http://schemas.openxmlformats.org/officeDocument/2006/relationships/customXml" Target="../customXml/item50.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pivotCacheDefinition" Target="pivotCache/pivotCacheDefinition20.xml"/><Relationship Id="rId28" Type="http://schemas.openxmlformats.org/officeDocument/2006/relationships/pivotCacheDefinition" Target="pivotCache/pivotCacheDefinition25.xml"/><Relationship Id="rId36" Type="http://schemas.openxmlformats.org/officeDocument/2006/relationships/theme" Target="theme/theme1.xml"/><Relationship Id="rId49" Type="http://schemas.openxmlformats.org/officeDocument/2006/relationships/customXml" Target="../customXml/item8.xml"/><Relationship Id="rId57" Type="http://schemas.openxmlformats.org/officeDocument/2006/relationships/customXml" Target="../customXml/item16.xml"/><Relationship Id="rId10" Type="http://schemas.openxmlformats.org/officeDocument/2006/relationships/pivotCacheDefinition" Target="pivotCache/pivotCacheDefinition7.xml"/><Relationship Id="rId31" Type="http://schemas.openxmlformats.org/officeDocument/2006/relationships/pivotCacheDefinition" Target="pivotCache/pivotCacheDefinition28.xml"/><Relationship Id="rId44" Type="http://schemas.openxmlformats.org/officeDocument/2006/relationships/customXml" Target="../customXml/item3.xml"/><Relationship Id="rId52" Type="http://schemas.openxmlformats.org/officeDocument/2006/relationships/customXml" Target="../customXml/item11.xml"/><Relationship Id="rId60" Type="http://schemas.openxmlformats.org/officeDocument/2006/relationships/customXml" Target="../customXml/item19.xml"/><Relationship Id="rId65" Type="http://schemas.openxmlformats.org/officeDocument/2006/relationships/customXml" Target="../customXml/item24.xml"/><Relationship Id="rId73" Type="http://schemas.openxmlformats.org/officeDocument/2006/relationships/customXml" Target="../customXml/item32.xml"/><Relationship Id="rId78" Type="http://schemas.openxmlformats.org/officeDocument/2006/relationships/customXml" Target="../customXml/item37.xml"/><Relationship Id="rId81" Type="http://schemas.openxmlformats.org/officeDocument/2006/relationships/customXml" Target="../customXml/item40.xml"/><Relationship Id="rId86" Type="http://schemas.openxmlformats.org/officeDocument/2006/relationships/customXml" Target="../customXml/item45.xml"/><Relationship Id="rId94" Type="http://schemas.openxmlformats.org/officeDocument/2006/relationships/customXml" Target="../customXml/item53.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39" Type="http://schemas.openxmlformats.org/officeDocument/2006/relationships/sharedStrings" Target="sharedStrings.xml"/><Relationship Id="rId34" Type="http://schemas.microsoft.com/office/2007/relationships/slicerCache" Target="slicerCaches/slicerCache1.xml"/><Relationship Id="rId50" Type="http://schemas.openxmlformats.org/officeDocument/2006/relationships/customXml" Target="../customXml/item9.xml"/><Relationship Id="rId55" Type="http://schemas.openxmlformats.org/officeDocument/2006/relationships/customXml" Target="../customXml/item14.xml"/><Relationship Id="rId76" Type="http://schemas.openxmlformats.org/officeDocument/2006/relationships/customXml" Target="../customXml/item35.xml"/><Relationship Id="rId7" Type="http://schemas.openxmlformats.org/officeDocument/2006/relationships/pivotCacheDefinition" Target="pivotCache/pivotCacheDefinition4.xml"/><Relationship Id="rId71" Type="http://schemas.openxmlformats.org/officeDocument/2006/relationships/customXml" Target="../customXml/item30.xml"/><Relationship Id="rId92" Type="http://schemas.openxmlformats.org/officeDocument/2006/relationships/customXml" Target="../customXml/item51.xml"/><Relationship Id="rId2" Type="http://schemas.openxmlformats.org/officeDocument/2006/relationships/worksheet" Target="worksheets/sheet2.xml"/><Relationship Id="rId29" Type="http://schemas.openxmlformats.org/officeDocument/2006/relationships/pivotCacheDefinition" Target="pivotCache/pivotCacheDefinition26.xml"/><Relationship Id="rId24" Type="http://schemas.openxmlformats.org/officeDocument/2006/relationships/pivotCacheDefinition" Target="pivotCache/pivotCacheDefinition21.xml"/><Relationship Id="rId40" Type="http://schemas.openxmlformats.org/officeDocument/2006/relationships/powerPivotData" Target="model/item.data"/><Relationship Id="rId45" Type="http://schemas.openxmlformats.org/officeDocument/2006/relationships/customXml" Target="../customXml/item4.xml"/><Relationship Id="rId66" Type="http://schemas.openxmlformats.org/officeDocument/2006/relationships/customXml" Target="../customXml/item25.xml"/><Relationship Id="rId87" Type="http://schemas.openxmlformats.org/officeDocument/2006/relationships/customXml" Target="../customXml/item46.xml"/><Relationship Id="rId61" Type="http://schemas.openxmlformats.org/officeDocument/2006/relationships/customXml" Target="../customXml/item20.xml"/><Relationship Id="rId82" Type="http://schemas.openxmlformats.org/officeDocument/2006/relationships/customXml" Target="../customXml/item41.xml"/><Relationship Id="rId19" Type="http://schemas.openxmlformats.org/officeDocument/2006/relationships/pivotCacheDefinition" Target="pivotCache/pivotCacheDefinition16.xml"/><Relationship Id="rId14" Type="http://schemas.openxmlformats.org/officeDocument/2006/relationships/pivotCacheDefinition" Target="pivotCache/pivotCacheDefinition11.xml"/><Relationship Id="rId30" Type="http://schemas.openxmlformats.org/officeDocument/2006/relationships/pivotCacheDefinition" Target="pivotCache/pivotCacheDefinition27.xml"/><Relationship Id="rId35" Type="http://schemas.microsoft.com/office/2007/relationships/slicerCache" Target="slicerCaches/slicerCache2.xml"/><Relationship Id="rId56" Type="http://schemas.openxmlformats.org/officeDocument/2006/relationships/customXml" Target="../customXml/item15.xml"/><Relationship Id="rId77" Type="http://schemas.openxmlformats.org/officeDocument/2006/relationships/customXml" Target="../customXml/item3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Analysis!PRICE  RANGE PREFERNCE</c:name>
    <c:fmtId val="5"/>
  </c:pivotSource>
  <c:chart>
    <c:autoTitleDeleted val="0"/>
    <c:pivotFmts>
      <c:pivotFmt>
        <c:idx val="0"/>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B015542-887C-4C91-821E-F07CAD427203}" type="CELLRANGE">
                  <a:rPr lang="en-US"/>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3"/>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021E877-6606-41C6-8D7C-5393E4BC8C36}"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4"/>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84D1813-2726-4A5D-88A7-F1A7AA03D5B5}"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5"/>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E2DA566-173A-446D-9233-7B2344778D00}"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s>
    <c:plotArea>
      <c:layout>
        <c:manualLayout>
          <c:layoutTarget val="inner"/>
          <c:xMode val="edge"/>
          <c:yMode val="edge"/>
          <c:x val="2.8413285783960587E-2"/>
          <c:y val="5.0925925925925923E-2"/>
          <c:w val="0.94317342843207885"/>
          <c:h val="0.8416746864975212"/>
        </c:manualLayout>
      </c:layout>
      <c:barChart>
        <c:barDir val="col"/>
        <c:grouping val="clustered"/>
        <c:varyColors val="0"/>
        <c:ser>
          <c:idx val="0"/>
          <c:order val="0"/>
          <c:tx>
            <c:strRef>
              <c:f>'Rough Analysis'!$S$77:$S$80</c:f>
              <c:strCache>
                <c:ptCount val="1"/>
                <c:pt idx="0">
                  <c:v>Count of Respondent</c:v>
                </c:pt>
              </c:strCache>
            </c:strRef>
          </c:tx>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invertIfNegative val="0"/>
          <c:dPt>
            <c:idx val="0"/>
            <c:invertIfNegative val="0"/>
            <c:bubble3D val="0"/>
            <c:extLst>
              <c:ext xmlns:c16="http://schemas.microsoft.com/office/drawing/2014/chart" uri="{C3380CC4-5D6E-409C-BE32-E72D297353CC}">
                <c16:uniqueId val="{00000004-04CA-4484-A921-4482F0A07A49}"/>
              </c:ext>
            </c:extLst>
          </c:dPt>
          <c:dPt>
            <c:idx val="1"/>
            <c:invertIfNegative val="0"/>
            <c:bubble3D val="0"/>
            <c:extLst>
              <c:ext xmlns:c16="http://schemas.microsoft.com/office/drawing/2014/chart" uri="{C3380CC4-5D6E-409C-BE32-E72D297353CC}">
                <c16:uniqueId val="{00000005-04CA-4484-A921-4482F0A07A49}"/>
              </c:ext>
            </c:extLst>
          </c:dPt>
          <c:dPt>
            <c:idx val="2"/>
            <c:invertIfNegative val="0"/>
            <c:bubble3D val="0"/>
            <c:extLst>
              <c:ext xmlns:c16="http://schemas.microsoft.com/office/drawing/2014/chart" uri="{C3380CC4-5D6E-409C-BE32-E72D297353CC}">
                <c16:uniqueId val="{00000006-04CA-4484-A921-4482F0A07A49}"/>
              </c:ext>
            </c:extLst>
          </c:dPt>
          <c:dPt>
            <c:idx val="3"/>
            <c:invertIfNegative val="0"/>
            <c:bubble3D val="0"/>
            <c:extLst>
              <c:ext xmlns:c16="http://schemas.microsoft.com/office/drawing/2014/chart" uri="{C3380CC4-5D6E-409C-BE32-E72D297353CC}">
                <c16:uniqueId val="{00000007-04CA-4484-A921-4482F0A07A49}"/>
              </c:ext>
            </c:extLst>
          </c:dPt>
          <c:dLbls>
            <c:dLbl>
              <c:idx val="0"/>
              <c:tx>
                <c:rich>
                  <a:bodyPr/>
                  <a:lstStyle/>
                  <a:p>
                    <a:fld id="{8B015542-887C-4C91-821E-F07CAD427203}" type="CELLRANGE">
                      <a:rPr lang="en-US"/>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04CA-4484-A921-4482F0A07A49}"/>
                </c:ext>
              </c:extLst>
            </c:dLbl>
            <c:dLbl>
              <c:idx val="1"/>
              <c:tx>
                <c:rich>
                  <a:bodyPr/>
                  <a:lstStyle/>
                  <a:p>
                    <a:fld id="{0021E877-6606-41C6-8D7C-5393E4BC8C36}"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04CA-4484-A921-4482F0A07A49}"/>
                </c:ext>
              </c:extLst>
            </c:dLbl>
            <c:dLbl>
              <c:idx val="2"/>
              <c:tx>
                <c:rich>
                  <a:bodyPr/>
                  <a:lstStyle/>
                  <a:p>
                    <a:fld id="{F84D1813-2726-4A5D-88A7-F1A7AA03D5B5}"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6-04CA-4484-A921-4482F0A07A49}"/>
                </c:ext>
              </c:extLst>
            </c:dLbl>
            <c:dLbl>
              <c:idx val="3"/>
              <c:tx>
                <c:rich>
                  <a:bodyPr/>
                  <a:lstStyle/>
                  <a:p>
                    <a:fld id="{4E2DA566-173A-446D-9233-7B2344778D00}"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7-04CA-4484-A921-4482F0A07A4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cat>
            <c:strRef>
              <c:f>'Rough Analysis'!$S$77:$S$80</c:f>
              <c:strCache>
                <c:ptCount val="4"/>
                <c:pt idx="0">
                  <c:v>100-150</c:v>
                </c:pt>
                <c:pt idx="1">
                  <c:v>50-99</c:v>
                </c:pt>
                <c:pt idx="2">
                  <c:v>Above 150</c:v>
                </c:pt>
                <c:pt idx="3">
                  <c:v>Below 50</c:v>
                </c:pt>
              </c:strCache>
            </c:strRef>
          </c:cat>
          <c:val>
            <c:numRef>
              <c:f>'Rough Analysis'!$S$77:$S$80</c:f>
              <c:numCache>
                <c:formatCode>General</c:formatCode>
                <c:ptCount val="4"/>
                <c:pt idx="0">
                  <c:v>3142</c:v>
                </c:pt>
                <c:pt idx="1">
                  <c:v>4288</c:v>
                </c:pt>
                <c:pt idx="2">
                  <c:v>1561</c:v>
                </c:pt>
                <c:pt idx="3">
                  <c:v>1009</c:v>
                </c:pt>
              </c:numCache>
            </c:numRef>
          </c:val>
          <c:extLst>
            <c:ext xmlns:c15="http://schemas.microsoft.com/office/drawing/2012/chart" uri="{02D57815-91ED-43cb-92C2-25804820EDAC}">
              <c15:datalabelsRange>
                <c15:f>'Rough Analysis'!$S$77:$S$80</c15:f>
                <c15:dlblRangeCache>
                  <c:ptCount val="4"/>
                  <c:pt idx="0">
                    <c:v>31.4%</c:v>
                  </c:pt>
                  <c:pt idx="1">
                    <c:v>42.9%</c:v>
                  </c:pt>
                  <c:pt idx="2">
                    <c:v>15.6%</c:v>
                  </c:pt>
                  <c:pt idx="3">
                    <c:v>10.1%</c:v>
                  </c:pt>
                </c15:dlblRangeCache>
              </c15:datalabelsRange>
            </c:ext>
            <c:ext xmlns:c16="http://schemas.microsoft.com/office/drawing/2014/chart" uri="{C3380CC4-5D6E-409C-BE32-E72D297353CC}">
              <c16:uniqueId val="{00000000-04CA-4484-A921-4482F0A07A49}"/>
            </c:ext>
          </c:extLst>
        </c:ser>
        <c:ser>
          <c:idx val="1"/>
          <c:order val="1"/>
          <c:tx>
            <c:strRef>
              <c:f>'Rough Analysis'!$S$77:$S$80</c:f>
              <c:strCache>
                <c:ptCount val="1"/>
                <c:pt idx="0">
                  <c:v> Respondent %</c:v>
                </c:pt>
              </c:strCache>
            </c:strRef>
          </c:tx>
          <c:spPr>
            <a:solidFill>
              <a:schemeClr val="accent2"/>
            </a:solidFill>
            <a:ln>
              <a:noFill/>
            </a:ln>
            <a:effectLst/>
          </c:spPr>
          <c:invertIfNegative val="0"/>
          <c:cat>
            <c:strRef>
              <c:f>'Rough Analysis'!$S$77:$S$80</c:f>
              <c:strCache>
                <c:ptCount val="4"/>
                <c:pt idx="0">
                  <c:v>100-150</c:v>
                </c:pt>
                <c:pt idx="1">
                  <c:v>50-99</c:v>
                </c:pt>
                <c:pt idx="2">
                  <c:v>Above 150</c:v>
                </c:pt>
                <c:pt idx="3">
                  <c:v>Below 50</c:v>
                </c:pt>
              </c:strCache>
            </c:strRef>
          </c:cat>
          <c:val>
            <c:numRef>
              <c:f>'Rough Analysis'!$S$77:$S$80</c:f>
              <c:numCache>
                <c:formatCode>0.0%</c:formatCode>
                <c:ptCount val="4"/>
                <c:pt idx="0">
                  <c:v>0.31419999999999998</c:v>
                </c:pt>
                <c:pt idx="1">
                  <c:v>0.42880000000000001</c:v>
                </c:pt>
                <c:pt idx="2">
                  <c:v>0.15609999999999999</c:v>
                </c:pt>
                <c:pt idx="3">
                  <c:v>0.1009</c:v>
                </c:pt>
              </c:numCache>
            </c:numRef>
          </c:val>
          <c:extLst>
            <c:ext xmlns:c16="http://schemas.microsoft.com/office/drawing/2014/chart" uri="{C3380CC4-5D6E-409C-BE32-E72D297353CC}">
              <c16:uniqueId val="{00000003-04CA-4484-A921-4482F0A07A49}"/>
            </c:ext>
          </c:extLst>
        </c:ser>
        <c:dLbls>
          <c:showLegendKey val="0"/>
          <c:showVal val="0"/>
          <c:showCatName val="0"/>
          <c:showSerName val="0"/>
          <c:showPercent val="0"/>
          <c:showBubbleSize val="0"/>
        </c:dLbls>
        <c:gapWidth val="150"/>
        <c:axId val="2062575487"/>
        <c:axId val="1803083887"/>
      </c:barChart>
      <c:catAx>
        <c:axId val="206257548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3083887"/>
        <c:crosses val="autoZero"/>
        <c:auto val="1"/>
        <c:lblAlgn val="ctr"/>
        <c:lblOffset val="100"/>
        <c:noMultiLvlLbl val="0"/>
      </c:catAx>
      <c:valAx>
        <c:axId val="1803083887"/>
        <c:scaling>
          <c:orientation val="minMax"/>
        </c:scaling>
        <c:delete val="1"/>
        <c:axPos val="l"/>
        <c:numFmt formatCode="General" sourceLinked="1"/>
        <c:majorTickMark val="none"/>
        <c:minorTickMark val="none"/>
        <c:tickLblPos val="nextTo"/>
        <c:crossAx val="206257548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Analysis!MARKETING CHANNELS</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Analysis'!$S$3</c:f>
              <c:strCache>
                <c:ptCount val="1"/>
                <c:pt idx="0">
                  <c:v>Total</c:v>
                </c:pt>
              </c:strCache>
            </c:strRef>
          </c:tx>
          <c:spPr>
            <a:solidFill>
              <a:schemeClr val="accent1"/>
            </a:solidFill>
            <a:ln>
              <a:noFill/>
            </a:ln>
            <a:effectLst/>
          </c:spPr>
          <c:invertIfNegative val="0"/>
          <c:cat>
            <c:strRef>
              <c:f>'Rough Analysis'!$R$4:$R$8</c:f>
              <c:strCache>
                <c:ptCount val="5"/>
                <c:pt idx="0">
                  <c:v>Online ads</c:v>
                </c:pt>
                <c:pt idx="1">
                  <c:v>TV commercials</c:v>
                </c:pt>
                <c:pt idx="2">
                  <c:v>Outdoor billboards</c:v>
                </c:pt>
                <c:pt idx="3">
                  <c:v>Other</c:v>
                </c:pt>
                <c:pt idx="4">
                  <c:v>Print media</c:v>
                </c:pt>
              </c:strCache>
            </c:strRef>
          </c:cat>
          <c:val>
            <c:numRef>
              <c:f>'Rough Analysis'!$S$4:$S$8</c:f>
              <c:numCache>
                <c:formatCode>General</c:formatCode>
                <c:ptCount val="5"/>
                <c:pt idx="0">
                  <c:v>4020</c:v>
                </c:pt>
                <c:pt idx="1">
                  <c:v>2688</c:v>
                </c:pt>
                <c:pt idx="2">
                  <c:v>1226</c:v>
                </c:pt>
                <c:pt idx="3">
                  <c:v>1225</c:v>
                </c:pt>
                <c:pt idx="4">
                  <c:v>841</c:v>
                </c:pt>
              </c:numCache>
            </c:numRef>
          </c:val>
          <c:extLst>
            <c:ext xmlns:c16="http://schemas.microsoft.com/office/drawing/2014/chart" uri="{C3380CC4-5D6E-409C-BE32-E72D297353CC}">
              <c16:uniqueId val="{00000000-B879-4B46-B131-B46FB0DAC661}"/>
            </c:ext>
          </c:extLst>
        </c:ser>
        <c:dLbls>
          <c:showLegendKey val="0"/>
          <c:showVal val="0"/>
          <c:showCatName val="0"/>
          <c:showSerName val="0"/>
          <c:showPercent val="0"/>
          <c:showBubbleSize val="0"/>
        </c:dLbls>
        <c:gapWidth val="219"/>
        <c:overlap val="-27"/>
        <c:axId val="42262207"/>
        <c:axId val="44661791"/>
      </c:barChart>
      <c:catAx>
        <c:axId val="422622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661791"/>
        <c:crosses val="autoZero"/>
        <c:auto val="1"/>
        <c:lblAlgn val="ctr"/>
        <c:lblOffset val="100"/>
        <c:noMultiLvlLbl val="0"/>
      </c:catAx>
      <c:valAx>
        <c:axId val="44661791"/>
        <c:scaling>
          <c:orientation val="minMax"/>
        </c:scaling>
        <c:delete val="1"/>
        <c:axPos val="l"/>
        <c:numFmt formatCode="General" sourceLinked="1"/>
        <c:majorTickMark val="none"/>
        <c:minorTickMark val="none"/>
        <c:tickLblPos val="nextTo"/>
        <c:crossAx val="422622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Analysis!CODEX MARKETING</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w="19050">
            <a:solidFill>
              <a:schemeClr val="lt1"/>
            </a:solidFill>
          </a:ln>
          <a:effectLst/>
        </c:spPr>
        <c:dLbl>
          <c:idx val="0"/>
          <c:layout>
            <c:manualLayout>
              <c:x val="-0.1494140693934887"/>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F51B760D-4C65-474E-921C-BFC19E2BBC30}"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4A755763-B3B5-425F-91F6-35917982D9AC}"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2"/>
        <c:spPr>
          <a:solidFill>
            <a:schemeClr val="accent1"/>
          </a:solidFill>
          <a:ln w="19050">
            <a:solidFill>
              <a:schemeClr val="lt1"/>
            </a:solidFill>
          </a:ln>
          <a:effectLst/>
        </c:spPr>
        <c:dLbl>
          <c:idx val="0"/>
          <c:layout>
            <c:manualLayout>
              <c:x val="-0.1062500049020364"/>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8A00666F-93F0-4966-9D3D-3BE469FE99C1}"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E902E706-3BB0-436A-A9A5-470020343D49}"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3"/>
        <c:spPr>
          <a:solidFill>
            <a:schemeClr val="accent1"/>
          </a:solidFill>
          <a:ln w="19050">
            <a:solidFill>
              <a:schemeClr val="lt1"/>
            </a:solidFill>
          </a:ln>
          <a:effectLst/>
        </c:spPr>
        <c:dLbl>
          <c:idx val="0"/>
          <c:layout>
            <c:manualLayout>
              <c:x val="-0.1593750073530546"/>
              <c:y val="5.4983851199608302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E249D3BB-A8A7-4E14-BD97-CDB2B00F7DAD}"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29BA17E3-9D74-42AB-9676-4C30534AEB22}"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4"/>
        <c:spPr>
          <a:solidFill>
            <a:schemeClr val="accent1"/>
          </a:solidFill>
          <a:ln w="19050">
            <a:solidFill>
              <a:schemeClr val="lt1"/>
            </a:solidFill>
          </a:ln>
          <a:effectLst/>
        </c:spPr>
        <c:dLbl>
          <c:idx val="0"/>
          <c:layout>
            <c:manualLayout>
              <c:x val="-0.10625000490203652"/>
              <c:y val="4.4986787345134067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074204F1-D1EA-49FA-A06F-BC63E47F5B3F}"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520BA207-6A50-475E-9312-9B15C474A671}"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1"/>
          </a:solidFill>
          <a:ln w="19050">
            <a:solidFill>
              <a:schemeClr val="lt1"/>
            </a:solidFill>
          </a:ln>
          <a:effectLst/>
        </c:spPr>
        <c:dLbl>
          <c:idx val="0"/>
          <c:layout>
            <c:manualLayout>
              <c:x val="0.13945313143392266"/>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2E60669D-63FB-425B-9A3F-E463A70F4410}" type="CELLRANGE">
                  <a:rPr lang="en-US" baseline="0">
                    <a:solidFill>
                      <a:sysClr val="windowText" lastClr="000000"/>
                    </a:solidFill>
                  </a:rPr>
                  <a:pPr>
                    <a:defRPr>
                      <a:solidFill>
                        <a:sysClr val="windowText" lastClr="000000"/>
                      </a:solidFill>
                    </a:defRPr>
                  </a:pPr>
                  <a:t>[CELLRANGE]</a:t>
                </a:fld>
                <a:r>
                  <a:rPr lang="en-US" baseline="0">
                    <a:solidFill>
                      <a:sysClr val="windowText" lastClr="000000"/>
                    </a:solidFill>
                  </a:rPr>
                  <a:t>, </a:t>
                </a:r>
                <a:fld id="{A41A0D39-B8CD-40A2-8C48-0218FA512F95}" type="VALUE">
                  <a:rPr lang="en-US" baseline="0">
                    <a:solidFill>
                      <a:sysClr val="windowText" lastClr="000000"/>
                    </a:solidFill>
                  </a:rPr>
                  <a:pPr>
                    <a:defRPr>
                      <a:solidFill>
                        <a:sysClr val="windowText" lastClr="000000"/>
                      </a:solidFill>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097642028988154"/>
          <c:y val="0.19444444444444445"/>
          <c:w val="0.54121096246974787"/>
          <c:h val="0.75462962962962965"/>
        </c:manualLayout>
      </c:layout>
      <c:doughnutChart>
        <c:varyColors val="1"/>
        <c:ser>
          <c:idx val="0"/>
          <c:order val="0"/>
          <c:tx>
            <c:strRef>
              <c:f>'Rough Analysis'!$R$13:$R$17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6-1C33-4484-AF06-703534071F6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1C33-4484-AF06-703534071F6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1C33-4484-AF06-703534071F6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3-1C33-4484-AF06-703534071F6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2-1C33-4484-AF06-703534071F6A}"/>
              </c:ext>
            </c:extLst>
          </c:dPt>
          <c:dLbls>
            <c:dLbl>
              <c:idx val="0"/>
              <c:layout>
                <c:manualLayout>
                  <c:x val="0.13945313143392266"/>
                  <c:y val="-1.9994127708948473E-2"/>
                </c:manualLayout>
              </c:layout>
              <c:tx>
                <c:rich>
                  <a:bodyPr/>
                  <a:lstStyle/>
                  <a:p>
                    <a:fld id="{2E60669D-63FB-425B-9A3F-E463A70F4410}" type="CELLRANGE">
                      <a:rPr lang="en-US" baseline="0">
                        <a:solidFill>
                          <a:sysClr val="windowText" lastClr="000000"/>
                        </a:solidFill>
                      </a:rPr>
                      <a:pPr/>
                      <a:t>[CELLRANGE]</a:t>
                    </a:fld>
                    <a:r>
                      <a:rPr lang="en-US" baseline="0">
                        <a:solidFill>
                          <a:sysClr val="windowText" lastClr="000000"/>
                        </a:solidFill>
                      </a:rPr>
                      <a:t>, </a:t>
                    </a:r>
                    <a:fld id="{A41A0D39-B8CD-40A2-8C48-0218FA512F95}"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1C33-4484-AF06-703534071F6A}"/>
                </c:ext>
              </c:extLst>
            </c:dLbl>
            <c:dLbl>
              <c:idx val="1"/>
              <c:layout>
                <c:manualLayout>
                  <c:x val="-0.10625000490203652"/>
                  <c:y val="4.4986787345134067E-2"/>
                </c:manualLayout>
              </c:layout>
              <c:tx>
                <c:rich>
                  <a:bodyPr/>
                  <a:lstStyle/>
                  <a:p>
                    <a:fld id="{074204F1-D1EA-49FA-A06F-BC63E47F5B3F}" type="CELLRANGE">
                      <a:rPr lang="en-US" baseline="0">
                        <a:solidFill>
                          <a:sysClr val="windowText" lastClr="000000"/>
                        </a:solidFill>
                      </a:rPr>
                      <a:pPr/>
                      <a:t>[CELLRANGE]</a:t>
                    </a:fld>
                    <a:r>
                      <a:rPr lang="en-US" baseline="0">
                        <a:solidFill>
                          <a:sysClr val="windowText" lastClr="000000"/>
                        </a:solidFill>
                      </a:rPr>
                      <a:t>, </a:t>
                    </a:r>
                    <a:fld id="{520BA207-6A50-475E-9312-9B15C474A671}"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1C33-4484-AF06-703534071F6A}"/>
                </c:ext>
              </c:extLst>
            </c:dLbl>
            <c:dLbl>
              <c:idx val="2"/>
              <c:layout>
                <c:manualLayout>
                  <c:x val="-0.1593750073530546"/>
                  <c:y val="5.4983851199608302E-2"/>
                </c:manualLayout>
              </c:layout>
              <c:tx>
                <c:rich>
                  <a:bodyPr/>
                  <a:lstStyle/>
                  <a:p>
                    <a:fld id="{E249D3BB-A8A7-4E14-BD97-CDB2B00F7DAD}" type="CELLRANGE">
                      <a:rPr lang="en-US" baseline="0">
                        <a:solidFill>
                          <a:sysClr val="windowText" lastClr="000000"/>
                        </a:solidFill>
                      </a:rPr>
                      <a:pPr/>
                      <a:t>[CELLRANGE]</a:t>
                    </a:fld>
                    <a:r>
                      <a:rPr lang="en-US" baseline="0">
                        <a:solidFill>
                          <a:sysClr val="windowText" lastClr="000000"/>
                        </a:solidFill>
                      </a:rPr>
                      <a:t>, </a:t>
                    </a:r>
                    <a:fld id="{29BA17E3-9D74-42AB-9676-4C30534AEB22}"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1C33-4484-AF06-703534071F6A}"/>
                </c:ext>
              </c:extLst>
            </c:dLbl>
            <c:dLbl>
              <c:idx val="3"/>
              <c:layout>
                <c:manualLayout>
                  <c:x val="-0.1062500049020364"/>
                  <c:y val="-1.9994127708948473E-2"/>
                </c:manualLayout>
              </c:layout>
              <c:tx>
                <c:rich>
                  <a:bodyPr/>
                  <a:lstStyle/>
                  <a:p>
                    <a:fld id="{8A00666F-93F0-4966-9D3D-3BE469FE99C1}" type="CELLRANGE">
                      <a:rPr lang="en-US" baseline="0">
                        <a:solidFill>
                          <a:sysClr val="windowText" lastClr="000000"/>
                        </a:solidFill>
                      </a:rPr>
                      <a:pPr/>
                      <a:t>[CELLRANGE]</a:t>
                    </a:fld>
                    <a:r>
                      <a:rPr lang="en-US" baseline="0">
                        <a:solidFill>
                          <a:sysClr val="windowText" lastClr="000000"/>
                        </a:solidFill>
                      </a:rPr>
                      <a:t>, </a:t>
                    </a:r>
                    <a:fld id="{E902E706-3BB0-436A-A9A5-470020343D49}"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1C33-4484-AF06-703534071F6A}"/>
                </c:ext>
              </c:extLst>
            </c:dLbl>
            <c:dLbl>
              <c:idx val="4"/>
              <c:layout>
                <c:manualLayout>
                  <c:x val="-0.1494140693934887"/>
                  <c:y val="-1.9994127708948473E-2"/>
                </c:manualLayout>
              </c:layout>
              <c:tx>
                <c:rich>
                  <a:bodyPr/>
                  <a:lstStyle/>
                  <a:p>
                    <a:fld id="{F51B760D-4C65-474E-921C-BFC19E2BBC30}" type="CELLRANGE">
                      <a:rPr lang="en-US" baseline="0">
                        <a:solidFill>
                          <a:sysClr val="windowText" lastClr="000000"/>
                        </a:solidFill>
                      </a:rPr>
                      <a:pPr/>
                      <a:t>[CELLRANGE]</a:t>
                    </a:fld>
                    <a:r>
                      <a:rPr lang="en-US" baseline="0">
                        <a:solidFill>
                          <a:sysClr val="windowText" lastClr="000000"/>
                        </a:solidFill>
                      </a:rPr>
                      <a:t>, </a:t>
                    </a:r>
                    <a:fld id="{4A755763-B3B5-425F-91F6-35917982D9AC}" type="VALUE">
                      <a:rPr lang="en-US" baseline="0">
                        <a:solidFill>
                          <a:sysClr val="windowText" lastClr="000000"/>
                        </a:solidFill>
                      </a:rPr>
                      <a:pPr/>
                      <a:t>[VALUE]</a:t>
                    </a:fld>
                    <a:endParaRPr lang="en-US" baseline="0">
                      <a:solidFill>
                        <a:sysClr val="windowText" lastClr="000000"/>
                      </a:solidFill>
                    </a:endParaRPr>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1C33-4484-AF06-703534071F6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multiLvlStrRef>
              <c:f>'Rough Analysis'!$R$13:$R$17</c:f>
              <c:multiLvlStrCache>
                <c:ptCount val="5"/>
                <c:lvl>
                  <c:pt idx="0">
                    <c:v>Online ads</c:v>
                  </c:pt>
                  <c:pt idx="1">
                    <c:v>Other</c:v>
                  </c:pt>
                  <c:pt idx="2">
                    <c:v>Outdoor billboards</c:v>
                  </c:pt>
                  <c:pt idx="3">
                    <c:v>Print media</c:v>
                  </c:pt>
                  <c:pt idx="4">
                    <c:v>TV commercials</c:v>
                  </c:pt>
                </c:lvl>
                <c:lvl>
                  <c:pt idx="0">
                    <c:v>CodeX</c:v>
                  </c:pt>
                </c:lvl>
              </c:multiLvlStrCache>
            </c:multiLvlStrRef>
          </c:cat>
          <c:val>
            <c:numRef>
              <c:f>'Rough Analysis'!$R$13:$R$17</c:f>
              <c:numCache>
                <c:formatCode>0.0%</c:formatCode>
                <c:ptCount val="5"/>
                <c:pt idx="0">
                  <c:v>0.41938775510204079</c:v>
                </c:pt>
                <c:pt idx="1">
                  <c:v>0.11836734693877551</c:v>
                </c:pt>
                <c:pt idx="2">
                  <c:v>0.12142857142857143</c:v>
                </c:pt>
                <c:pt idx="3">
                  <c:v>7.4489795918367352E-2</c:v>
                </c:pt>
                <c:pt idx="4">
                  <c:v>0.26632653061224487</c:v>
                </c:pt>
              </c:numCache>
            </c:numRef>
          </c:val>
          <c:extLst>
            <c:ext xmlns:c15="http://schemas.microsoft.com/office/drawing/2012/chart" uri="{02D57815-91ED-43cb-92C2-25804820EDAC}">
              <c15:datalabelsRange>
                <c15:f>'Rough Analysis'!$R$13:$R$17</c15:f>
                <c15:dlblRangeCache>
                  <c:ptCount val="5"/>
                  <c:pt idx="0">
                    <c:v>Online ads</c:v>
                  </c:pt>
                  <c:pt idx="1">
                    <c:v>Other</c:v>
                  </c:pt>
                  <c:pt idx="2">
                    <c:v>Outdoor billboards</c:v>
                  </c:pt>
                  <c:pt idx="3">
                    <c:v>Print media</c:v>
                  </c:pt>
                  <c:pt idx="4">
                    <c:v>TV commercials</c:v>
                  </c:pt>
                </c15:dlblRangeCache>
              </c15:datalabelsRange>
            </c:ext>
            <c:ext xmlns:c16="http://schemas.microsoft.com/office/drawing/2014/chart" uri="{C3380CC4-5D6E-409C-BE32-E72D297353CC}">
              <c16:uniqueId val="{00000000-1C33-4484-AF06-703534071F6A}"/>
            </c:ext>
          </c:extLst>
        </c:ser>
        <c:dLbls>
          <c:showLegendKey val="0"/>
          <c:showVal val="0"/>
          <c:showCatName val="0"/>
          <c:showSerName val="0"/>
          <c:showPercent val="0"/>
          <c:showBubbleSize val="0"/>
          <c:showLeaderLines val="0"/>
        </c:dLbls>
        <c:firstSliceAng val="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Analysis!PLACES TO BUY DRINKS</c:name>
    <c:fmtId val="16"/>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ln w="28575" cap="rnd">
            <a:solidFill>
              <a:srgbClr val="FFDDD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100000">
                <a:schemeClr val="accent1">
                  <a:lumMod val="5000"/>
                  <a:lumOff val="95000"/>
                </a:schemeClr>
              </a:gs>
              <a:gs pos="45000">
                <a:srgbClr val="FD8C90"/>
              </a:gs>
              <a:gs pos="72000">
                <a:srgbClr val="FBB0B4"/>
              </a:gs>
              <a:gs pos="22000">
                <a:srgbClr val="FF686B"/>
              </a:gs>
            </a:gsLst>
            <a:lin ang="5400000" scaled="1"/>
          </a:gradFill>
          <a:ln w="317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76200"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76200" cap="rnd">
            <a:solidFill>
              <a:srgbClr val="C00000"/>
            </a:solidFill>
            <a:round/>
          </a:ln>
          <a:effectLst/>
        </c:spPr>
        <c:marker>
          <c:symbol val="none"/>
        </c:marker>
      </c:pivotFmt>
      <c:pivotFmt>
        <c:idx val="5"/>
        <c:spPr>
          <a:ln w="76200" cap="rnd">
            <a:solidFill>
              <a:srgbClr val="C00000"/>
            </a:solidFill>
            <a:round/>
          </a:ln>
          <a:effectLst/>
        </c:spPr>
        <c:marker>
          <c:symbol val="none"/>
        </c:marker>
      </c:pivotFmt>
    </c:pivotFmts>
    <c:plotArea>
      <c:layout>
        <c:manualLayout>
          <c:layoutTarget val="inner"/>
          <c:xMode val="edge"/>
          <c:yMode val="edge"/>
          <c:x val="2.404579935873661E-2"/>
          <c:y val="7.407407407407407E-2"/>
          <c:w val="0.94122137934531047"/>
          <c:h val="0.79081802274715662"/>
        </c:manualLayout>
      </c:layout>
      <c:areaChart>
        <c:grouping val="stacked"/>
        <c:varyColors val="0"/>
        <c:ser>
          <c:idx val="2"/>
          <c:order val="2"/>
          <c:tx>
            <c:strRef>
              <c:f>'Rough Analysis'!$K$77</c:f>
              <c:strCache>
                <c:ptCount val="1"/>
                <c:pt idx="0">
                  <c:v>Count of Respondent_ID</c:v>
                </c:pt>
              </c:strCache>
            </c:strRef>
          </c:tx>
          <c:spPr>
            <a:gradFill>
              <a:gsLst>
                <a:gs pos="100000">
                  <a:schemeClr val="accent1">
                    <a:lumMod val="5000"/>
                    <a:lumOff val="95000"/>
                  </a:schemeClr>
                </a:gs>
                <a:gs pos="45000">
                  <a:srgbClr val="FD8C90"/>
                </a:gs>
                <a:gs pos="72000">
                  <a:srgbClr val="FBB0B4"/>
                </a:gs>
                <a:gs pos="22000">
                  <a:srgbClr val="FF686B"/>
                </a:gs>
              </a:gsLst>
              <a:lin ang="5400000" scaled="1"/>
            </a:gradFill>
            <a:ln w="31750">
              <a:noFill/>
            </a:ln>
            <a:effectLst/>
          </c:spPr>
          <c:cat>
            <c:strRef>
              <c:f>'Rough Analysis'!$H$78:$H$82</c:f>
              <c:strCache>
                <c:ptCount val="5"/>
                <c:pt idx="0">
                  <c:v>Gyms and fitness centers</c:v>
                </c:pt>
                <c:pt idx="1">
                  <c:v>Local stores</c:v>
                </c:pt>
                <c:pt idx="2">
                  <c:v>Online retailers</c:v>
                </c:pt>
                <c:pt idx="3">
                  <c:v>Other</c:v>
                </c:pt>
                <c:pt idx="4">
                  <c:v>Supermarkets</c:v>
                </c:pt>
              </c:strCache>
            </c:strRef>
          </c:cat>
          <c:val>
            <c:numRef>
              <c:f>'Rough Analysis'!$K$78:$K$82</c:f>
              <c:numCache>
                <c:formatCode>General</c:formatCode>
                <c:ptCount val="5"/>
                <c:pt idx="0">
                  <c:v>1464</c:v>
                </c:pt>
                <c:pt idx="1">
                  <c:v>813</c:v>
                </c:pt>
                <c:pt idx="2">
                  <c:v>2550</c:v>
                </c:pt>
                <c:pt idx="3">
                  <c:v>679</c:v>
                </c:pt>
                <c:pt idx="4">
                  <c:v>4494</c:v>
                </c:pt>
              </c:numCache>
            </c:numRef>
          </c:val>
          <c:extLst>
            <c:ext xmlns:c16="http://schemas.microsoft.com/office/drawing/2014/chart" uri="{C3380CC4-5D6E-409C-BE32-E72D297353CC}">
              <c16:uniqueId val="{00000009-4867-44F8-B4DE-B6385B7C56E1}"/>
            </c:ext>
          </c:extLst>
        </c:ser>
        <c:dLbls>
          <c:showLegendKey val="0"/>
          <c:showVal val="0"/>
          <c:showCatName val="0"/>
          <c:showSerName val="0"/>
          <c:showPercent val="0"/>
          <c:showBubbleSize val="0"/>
        </c:dLbls>
        <c:axId val="42227407"/>
        <c:axId val="44724191"/>
      </c:areaChart>
      <c:lineChart>
        <c:grouping val="stacked"/>
        <c:varyColors val="0"/>
        <c:ser>
          <c:idx val="0"/>
          <c:order val="0"/>
          <c:tx>
            <c:strRef>
              <c:f>'Rough Analysis'!$I$77</c:f>
              <c:strCache>
                <c:ptCount val="1"/>
                <c:pt idx="0">
                  <c:v>Respondent_ID2</c:v>
                </c:pt>
              </c:strCache>
            </c:strRef>
          </c:tx>
          <c:spPr>
            <a:ln w="28575" cap="rnd">
              <a:solidFill>
                <a:srgbClr val="FFDDDE"/>
              </a:solidFill>
              <a:round/>
            </a:ln>
            <a:effectLst/>
          </c:spPr>
          <c:marker>
            <c:symbol val="none"/>
          </c:marker>
          <c:cat>
            <c:strRef>
              <c:f>'Rough Analysis'!$H$78:$H$82</c:f>
              <c:strCache>
                <c:ptCount val="5"/>
                <c:pt idx="0">
                  <c:v>Gyms and fitness centers</c:v>
                </c:pt>
                <c:pt idx="1">
                  <c:v>Local stores</c:v>
                </c:pt>
                <c:pt idx="2">
                  <c:v>Online retailers</c:v>
                </c:pt>
                <c:pt idx="3">
                  <c:v>Other</c:v>
                </c:pt>
                <c:pt idx="4">
                  <c:v>Supermarkets</c:v>
                </c:pt>
              </c:strCache>
            </c:strRef>
          </c:cat>
          <c:val>
            <c:numRef>
              <c:f>'Rough Analysis'!$I$78:$I$82</c:f>
              <c:numCache>
                <c:formatCode>0.0%</c:formatCode>
                <c:ptCount val="5"/>
                <c:pt idx="0">
                  <c:v>0.1464</c:v>
                </c:pt>
                <c:pt idx="1">
                  <c:v>8.1299999999999997E-2</c:v>
                </c:pt>
                <c:pt idx="2">
                  <c:v>0.255</c:v>
                </c:pt>
                <c:pt idx="3">
                  <c:v>6.7900000000000002E-2</c:v>
                </c:pt>
                <c:pt idx="4">
                  <c:v>0.44940000000000002</c:v>
                </c:pt>
              </c:numCache>
            </c:numRef>
          </c:val>
          <c:smooth val="0"/>
          <c:extLst>
            <c:ext xmlns:c16="http://schemas.microsoft.com/office/drawing/2014/chart" uri="{C3380CC4-5D6E-409C-BE32-E72D297353CC}">
              <c16:uniqueId val="{00000000-4867-44F8-B4DE-B6385B7C56E1}"/>
            </c:ext>
          </c:extLst>
        </c:ser>
        <c:ser>
          <c:idx val="1"/>
          <c:order val="1"/>
          <c:tx>
            <c:strRef>
              <c:f>'Rough Analysis'!$J$77</c:f>
              <c:strCache>
                <c:ptCount val="1"/>
                <c:pt idx="0">
                  <c:v>Count of Respondent_ID2</c:v>
                </c:pt>
              </c:strCache>
            </c:strRef>
          </c:tx>
          <c:spPr>
            <a:ln w="76200" cap="rnd">
              <a:solidFill>
                <a:srgbClr val="C00000"/>
              </a:solidFill>
              <a:round/>
            </a:ln>
            <a:effectLst/>
          </c:spPr>
          <c:marker>
            <c:symbol val="none"/>
          </c:marker>
          <c:cat>
            <c:strRef>
              <c:f>'Rough Analysis'!$H$78:$H$82</c:f>
              <c:strCache>
                <c:ptCount val="5"/>
                <c:pt idx="0">
                  <c:v>Gyms and fitness centers</c:v>
                </c:pt>
                <c:pt idx="1">
                  <c:v>Local stores</c:v>
                </c:pt>
                <c:pt idx="2">
                  <c:v>Online retailers</c:v>
                </c:pt>
                <c:pt idx="3">
                  <c:v>Other</c:v>
                </c:pt>
                <c:pt idx="4">
                  <c:v>Supermarkets</c:v>
                </c:pt>
              </c:strCache>
            </c:strRef>
          </c:cat>
          <c:val>
            <c:numRef>
              <c:f>'Rough Analysis'!$J$78:$J$82</c:f>
              <c:numCache>
                <c:formatCode>General</c:formatCode>
                <c:ptCount val="5"/>
                <c:pt idx="0">
                  <c:v>1464</c:v>
                </c:pt>
                <c:pt idx="1">
                  <c:v>813</c:v>
                </c:pt>
                <c:pt idx="2">
                  <c:v>2550</c:v>
                </c:pt>
                <c:pt idx="3">
                  <c:v>679</c:v>
                </c:pt>
                <c:pt idx="4">
                  <c:v>4494</c:v>
                </c:pt>
              </c:numCache>
            </c:numRef>
          </c:val>
          <c:smooth val="1"/>
          <c:extLst>
            <c:ext xmlns:c16="http://schemas.microsoft.com/office/drawing/2014/chart" uri="{C3380CC4-5D6E-409C-BE32-E72D297353CC}">
              <c16:uniqueId val="{00000004-4867-44F8-B4DE-B6385B7C56E1}"/>
            </c:ext>
          </c:extLst>
        </c:ser>
        <c:dLbls>
          <c:showLegendKey val="0"/>
          <c:showVal val="0"/>
          <c:showCatName val="0"/>
          <c:showSerName val="0"/>
          <c:showPercent val="0"/>
          <c:showBubbleSize val="0"/>
        </c:dLbls>
        <c:marker val="1"/>
        <c:smooth val="0"/>
        <c:axId val="44960799"/>
        <c:axId val="44736671"/>
      </c:lineChart>
      <c:catAx>
        <c:axId val="4496079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mn-lt"/>
                <a:ea typeface="+mn-ea"/>
                <a:cs typeface="+mn-cs"/>
              </a:defRPr>
            </a:pPr>
            <a:endParaRPr lang="en-US"/>
          </a:p>
        </c:txPr>
        <c:crossAx val="44736671"/>
        <c:crosses val="autoZero"/>
        <c:auto val="1"/>
        <c:lblAlgn val="ctr"/>
        <c:lblOffset val="100"/>
        <c:noMultiLvlLbl val="0"/>
      </c:catAx>
      <c:valAx>
        <c:axId val="44736671"/>
        <c:scaling>
          <c:orientation val="minMax"/>
        </c:scaling>
        <c:delete val="1"/>
        <c:axPos val="l"/>
        <c:numFmt formatCode="0.0%" sourceLinked="1"/>
        <c:majorTickMark val="out"/>
        <c:minorTickMark val="none"/>
        <c:tickLblPos val="nextTo"/>
        <c:crossAx val="44960799"/>
        <c:crosses val="autoZero"/>
        <c:crossBetween val="between"/>
      </c:valAx>
      <c:valAx>
        <c:axId val="44724191"/>
        <c:scaling>
          <c:orientation val="minMax"/>
          <c:max val="5000"/>
          <c:min val="100"/>
        </c:scaling>
        <c:delete val="1"/>
        <c:axPos val="r"/>
        <c:numFmt formatCode="General" sourceLinked="1"/>
        <c:majorTickMark val="out"/>
        <c:minorTickMark val="none"/>
        <c:tickLblPos val="nextTo"/>
        <c:crossAx val="42227407"/>
        <c:crosses val="max"/>
        <c:crossBetween val="between"/>
      </c:valAx>
      <c:catAx>
        <c:axId val="42227407"/>
        <c:scaling>
          <c:orientation val="minMax"/>
        </c:scaling>
        <c:delete val="1"/>
        <c:axPos val="t"/>
        <c:numFmt formatCode="General" sourceLinked="1"/>
        <c:majorTickMark val="out"/>
        <c:minorTickMark val="none"/>
        <c:tickLblPos val="nextTo"/>
        <c:crossAx val="44724191"/>
        <c:crosses val="max"/>
        <c:auto val="1"/>
        <c:lblAlgn val="ctr"/>
        <c:lblOffset val="100"/>
        <c:noMultiLvlLbl val="0"/>
      </c:cat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Analysis!PURCHASING SITUATION</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2"/>
        <c:spPr>
          <a:solidFill>
            <a:schemeClr val="accent1"/>
          </a:solidFill>
          <a:ln w="19050">
            <a:solidFill>
              <a:schemeClr val="lt1"/>
            </a:solidFill>
          </a:ln>
          <a:effectLst/>
        </c:spPr>
        <c:dLbl>
          <c:idx val="0"/>
          <c:layout>
            <c:manualLayout>
              <c:x val="0.10205021748421401"/>
              <c:y val="4.9964297165608039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1EFDEA5-6348-4369-96F8-EC78694F6E0A}" type="CELLRANGE">
                  <a:rPr lang="en-US" baseline="0"/>
                  <a:pPr>
                    <a:defRPr/>
                  </a:pPr>
                  <a:t>[CELLRANGE]</a:t>
                </a:fld>
                <a:r>
                  <a:rPr lang="en-US" baseline="0"/>
                  <a:t>, </a:t>
                </a:r>
                <a:fld id="{6D1D17A5-2387-41B3-AFB3-85BD86775CFA}"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7878136521126421"/>
                  <c:h val="0.17964682716877506"/>
                </c:manualLayout>
              </c15:layout>
              <c15:dlblFieldTable/>
              <c15:showDataLabelsRange val="1"/>
            </c:ext>
          </c:extLst>
        </c:dLbl>
      </c:pivotFmt>
      <c:pivotFmt>
        <c:idx val="3"/>
        <c:dLbl>
          <c:idx val="0"/>
          <c:layout>
            <c:manualLayout>
              <c:x val="0.14669713270379006"/>
              <c:y val="-7.4946445748412055E-2"/>
            </c:manualLayout>
          </c:layout>
          <c:showLegendKey val="0"/>
          <c:showVal val="1"/>
          <c:showCatName val="0"/>
          <c:showSerName val="0"/>
          <c:showPercent val="0"/>
          <c:showBubbleSize val="0"/>
          <c:extLst>
            <c:ext xmlns:c15="http://schemas.microsoft.com/office/drawing/2012/chart" uri="{CE6537A1-D6FC-4f65-9D91-7224C49458BB}">
              <c15:layout>
                <c:manualLayout>
                  <c:w val="0.31648284759933681"/>
                  <c:h val="0.12476085002252328"/>
                </c:manualLayout>
              </c15:layout>
              <c15:showDataLabelsRange val="1"/>
            </c:ext>
          </c:extLst>
        </c:dLbl>
      </c:pivotFmt>
      <c:pivotFmt>
        <c:idx val="4"/>
        <c:spPr>
          <a:solidFill>
            <a:schemeClr val="accent1"/>
          </a:solidFill>
          <a:ln w="19050">
            <a:solidFill>
              <a:schemeClr val="lt1"/>
            </a:solidFill>
          </a:ln>
          <a:effectLst/>
        </c:spPr>
        <c:dLbl>
          <c:idx val="0"/>
          <c:layout>
            <c:manualLayout>
              <c:x val="7.9726634320671327E-2"/>
              <c:y val="-4.996429716560805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B5111E7-3A79-4E00-9FC1-F14B64DA7003}" type="CELLRANGE">
                  <a:rPr lang="en-US" baseline="0"/>
                  <a:pPr>
                    <a:defRPr/>
                  </a:pPr>
                  <a:t>[CELLRANGE]</a:t>
                </a:fld>
                <a:r>
                  <a:rPr lang="en-US" baseline="0"/>
                  <a:t>, </a:t>
                </a:r>
                <a:fld id="{E0BE35E4-1FA4-4295-9AFA-ACB9191A525C}"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1"/>
          </a:solidFill>
          <a:ln w="19050">
            <a:solidFill>
              <a:schemeClr val="lt1"/>
            </a:solidFill>
          </a:ln>
          <a:effectLst/>
        </c:spPr>
        <c:dLbl>
          <c:idx val="0"/>
          <c:layout>
            <c:manualLayout>
              <c:x val="-0.16264245956792434"/>
              <c:y val="-4.496786744904723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D438F76-83D5-4274-878C-234DC2203789}" type="CELLRANGE">
                  <a:rPr lang="en-US" baseline="0"/>
                  <a:pPr>
                    <a:defRPr/>
                  </a:pPr>
                  <a:t>[CELLRANGE]</a:t>
                </a:fld>
                <a:r>
                  <a:rPr lang="en-US" baseline="0"/>
                  <a:t>, </a:t>
                </a:r>
                <a:fld id="{74E7F48B-CCC1-4EE4-B5E8-C593ED803422}"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870368259207225"/>
                  <c:h val="0.12476085002252328"/>
                </c:manualLayout>
              </c15:layout>
              <c15:dlblFieldTable/>
              <c15:showDataLabelsRange val="1"/>
            </c:ext>
          </c:extLst>
        </c:dLbl>
      </c:pivotFmt>
      <c:pivotFmt>
        <c:idx val="6"/>
        <c:spPr>
          <a:solidFill>
            <a:schemeClr val="accent1"/>
          </a:solidFill>
          <a:ln w="19050">
            <a:solidFill>
              <a:schemeClr val="lt1"/>
            </a:solidFill>
          </a:ln>
          <a:effectLst/>
        </c:spPr>
        <c:dLbl>
          <c:idx val="0"/>
          <c:layout>
            <c:manualLayout>
              <c:x val="0.17699312819189031"/>
              <c:y val="2.498214858280392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CE5B2DC-4D94-4CEE-AF1D-84ABB05F1754}" type="CELLRANGE">
                  <a:rPr lang="en-US" baseline="0"/>
                  <a:pPr>
                    <a:defRPr/>
                  </a:pPr>
                  <a:t>[CELLRANGE]</a:t>
                </a:fld>
                <a:r>
                  <a:rPr lang="en-US" baseline="0"/>
                  <a:t>, </a:t>
                </a:r>
                <a:fld id="{52F18A2A-E763-49DD-99E5-ED6642FEED08}"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Lst>
        </c:dLbl>
      </c:pivotFmt>
    </c:pivotFmts>
    <c:plotArea>
      <c:layout/>
      <c:doughnutChart>
        <c:varyColors val="1"/>
        <c:ser>
          <c:idx val="0"/>
          <c:order val="0"/>
          <c:tx>
            <c:strRef>
              <c:f>'Rough Analysis'!$N$78:$N$82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4-8733-463C-87E9-06CB48FC520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8733-463C-87E9-06CB48FC520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3-8733-463C-87E9-06CB48FC520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733-463C-87E9-06CB48FC5209}"/>
              </c:ext>
            </c:extLst>
          </c:dPt>
          <c:dLbls>
            <c:dLbl>
              <c:idx val="0"/>
              <c:layout>
                <c:manualLayout>
                  <c:x val="7.9726634320671327E-2"/>
                  <c:y val="-4.9964297165608053E-2"/>
                </c:manualLayout>
              </c:layout>
              <c:tx>
                <c:rich>
                  <a:bodyPr/>
                  <a:lstStyle/>
                  <a:p>
                    <a:fld id="{4B5111E7-3A79-4E00-9FC1-F14B64DA7003}" type="CELLRANGE">
                      <a:rPr lang="en-US" baseline="0"/>
                      <a:pPr/>
                      <a:t>[CELLRANGE]</a:t>
                    </a:fld>
                    <a:r>
                      <a:rPr lang="en-US" baseline="0"/>
                      <a:t>, </a:t>
                    </a:r>
                    <a:fld id="{E0BE35E4-1FA4-4295-9AFA-ACB9191A525C}"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8733-463C-87E9-06CB48FC5209}"/>
                </c:ext>
              </c:extLst>
            </c:dLbl>
            <c:dLbl>
              <c:idx val="1"/>
              <c:layout>
                <c:manualLayout>
                  <c:x val="0.10205021748421401"/>
                  <c:y val="4.9964297165608039E-3"/>
                </c:manualLayout>
              </c:layout>
              <c:tx>
                <c:rich>
                  <a:bodyPr/>
                  <a:lstStyle/>
                  <a:p>
                    <a:fld id="{F1EFDEA5-6348-4369-96F8-EC78694F6E0A}" type="CELLRANGE">
                      <a:rPr lang="en-US" baseline="0"/>
                      <a:pPr/>
                      <a:t>[CELLRANGE]</a:t>
                    </a:fld>
                    <a:r>
                      <a:rPr lang="en-US" baseline="0"/>
                      <a:t>, </a:t>
                    </a:r>
                    <a:fld id="{6D1D17A5-2387-41B3-AFB3-85BD86775CFA}"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7878136521126421"/>
                      <c:h val="0.17964682716877506"/>
                    </c:manualLayout>
                  </c15:layout>
                  <c15:dlblFieldTable/>
                  <c15:showDataLabelsRange val="1"/>
                </c:ext>
                <c:ext xmlns:c16="http://schemas.microsoft.com/office/drawing/2014/chart" uri="{C3380CC4-5D6E-409C-BE32-E72D297353CC}">
                  <c16:uniqueId val="{00000005-8733-463C-87E9-06CB48FC5209}"/>
                </c:ext>
              </c:extLst>
            </c:dLbl>
            <c:dLbl>
              <c:idx val="2"/>
              <c:layout>
                <c:manualLayout>
                  <c:x val="0.17699312819189031"/>
                  <c:y val="2.4982148582803929E-2"/>
                </c:manualLayout>
              </c:layout>
              <c:tx>
                <c:rich>
                  <a:bodyPr/>
                  <a:lstStyle/>
                  <a:p>
                    <a:fld id="{4CE5B2DC-4D94-4CEE-AF1D-84ABB05F1754}" type="CELLRANGE">
                      <a:rPr lang="en-US" baseline="0"/>
                      <a:pPr/>
                      <a:t>[CELLRANGE]</a:t>
                    </a:fld>
                    <a:r>
                      <a:rPr lang="en-US" baseline="0"/>
                      <a:t>, </a:t>
                    </a:r>
                    <a:fld id="{52F18A2A-E763-49DD-99E5-ED6642FEED08}"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 xmlns:c16="http://schemas.microsoft.com/office/drawing/2014/chart" uri="{C3380CC4-5D6E-409C-BE32-E72D297353CC}">
                  <c16:uniqueId val="{00000003-8733-463C-87E9-06CB48FC5209}"/>
                </c:ext>
              </c:extLst>
            </c:dLbl>
            <c:dLbl>
              <c:idx val="3"/>
              <c:layout>
                <c:manualLayout>
                  <c:x val="-0.16264245956792434"/>
                  <c:y val="-4.4967867449047239E-2"/>
                </c:manualLayout>
              </c:layout>
              <c:tx>
                <c:rich>
                  <a:bodyPr/>
                  <a:lstStyle/>
                  <a:p>
                    <a:fld id="{ED438F76-83D5-4274-878C-234DC2203789}" type="CELLRANGE">
                      <a:rPr lang="en-US" baseline="0"/>
                      <a:pPr/>
                      <a:t>[CELLRANGE]</a:t>
                    </a:fld>
                    <a:r>
                      <a:rPr lang="en-US" baseline="0"/>
                      <a:t>, </a:t>
                    </a:r>
                    <a:fld id="{74E7F48B-CCC1-4EE4-B5E8-C593ED803422}"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29870368259207225"/>
                      <c:h val="0.12476085002252328"/>
                    </c:manualLayout>
                  </c15:layout>
                  <c15:dlblFieldTable/>
                  <c15:showDataLabelsRange val="1"/>
                </c:ext>
                <c:ext xmlns:c16="http://schemas.microsoft.com/office/drawing/2014/chart" uri="{C3380CC4-5D6E-409C-BE32-E72D297353CC}">
                  <c16:uniqueId val="{00000007-8733-463C-87E9-06CB48FC520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strRef>
              <c:f>'Rough Analysis'!$N$78:$N$82</c:f>
              <c:strCache>
                <c:ptCount val="4"/>
                <c:pt idx="0">
                  <c:v>Other</c:v>
                </c:pt>
                <c:pt idx="1">
                  <c:v>Social outings/parties</c:v>
                </c:pt>
                <c:pt idx="2">
                  <c:v>Sports/exercise</c:v>
                </c:pt>
                <c:pt idx="3">
                  <c:v>Studying/working late</c:v>
                </c:pt>
              </c:strCache>
            </c:strRef>
          </c:cat>
          <c:val>
            <c:numRef>
              <c:f>'Rough Analysis'!$N$78:$N$82</c:f>
              <c:numCache>
                <c:formatCode>0.0%</c:formatCode>
                <c:ptCount val="4"/>
                <c:pt idx="0">
                  <c:v>5.0602906317633721E-2</c:v>
                </c:pt>
                <c:pt idx="1">
                  <c:v>0.15325157167886222</c:v>
                </c:pt>
                <c:pt idx="2">
                  <c:v>0.46315572503349478</c:v>
                </c:pt>
                <c:pt idx="3">
                  <c:v>0.3329897969700093</c:v>
                </c:pt>
              </c:numCache>
            </c:numRef>
          </c:val>
          <c:extLst>
            <c:ext xmlns:c15="http://schemas.microsoft.com/office/drawing/2012/chart" uri="{02D57815-91ED-43cb-92C2-25804820EDAC}">
              <c15:datalabelsRange>
                <c15:f>'Rough Analysis'!$N$78:$N$82</c15:f>
                <c15:dlblRangeCache>
                  <c:ptCount val="5"/>
                  <c:pt idx="0">
                    <c:v>Other</c:v>
                  </c:pt>
                  <c:pt idx="1">
                    <c:v>Social outings/parties</c:v>
                  </c:pt>
                  <c:pt idx="2">
                    <c:v>Sports/exercise</c:v>
                  </c:pt>
                  <c:pt idx="3">
                    <c:v>Studying/working late</c:v>
                  </c:pt>
                </c15:dlblRangeCache>
              </c15:datalabelsRange>
            </c:ext>
            <c:ext xmlns:c16="http://schemas.microsoft.com/office/drawing/2014/chart" uri="{C3380CC4-5D6E-409C-BE32-E72D297353CC}">
              <c16:uniqueId val="{00000000-8733-463C-87E9-06CB48FC520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Analysis!LIMITD EDTION PACKAGING</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4121045154305378"/>
              <c:y val="-9.8591538361812309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4.8360472104829258E-2"/>
              <c:y val="0.12762196071701754"/>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0.10881106223586584"/>
              <c:y val="4.9085369506545167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315794222221091"/>
          <c:y val="0.12872910849183666"/>
          <c:w val="0.52576860419901739"/>
          <c:h val="0.6423999509371241"/>
        </c:manualLayout>
      </c:layout>
      <c:doughnutChart>
        <c:varyColors val="1"/>
        <c:ser>
          <c:idx val="0"/>
          <c:order val="0"/>
          <c:tx>
            <c:strRef>
              <c:f>'Rough Analysis'!$R$86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22CD-4A06-ABE2-9927890E9C7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4-22CD-4A06-ABE2-9927890E9C7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2CD-4A06-ABE2-9927890E9C70}"/>
              </c:ext>
            </c:extLst>
          </c:dPt>
          <c:dLbls>
            <c:dLbl>
              <c:idx val="0"/>
              <c:layout>
                <c:manualLayout>
                  <c:x val="0.14121045154305378"/>
                  <c:y val="-9.859153836181230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2CD-4A06-ABE2-9927890E9C70}"/>
                </c:ext>
              </c:extLst>
            </c:dLbl>
            <c:dLbl>
              <c:idx val="1"/>
              <c:layout>
                <c:manualLayout>
                  <c:x val="-4.8360472104829258E-2"/>
                  <c:y val="0.1276219607170175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2CD-4A06-ABE2-9927890E9C70}"/>
                </c:ext>
              </c:extLst>
            </c:dLbl>
            <c:dLbl>
              <c:idx val="2"/>
              <c:layout>
                <c:manualLayout>
                  <c:x val="-0.10881106223586584"/>
                  <c:y val="4.908536950654516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2CD-4A06-ABE2-9927890E9C70}"/>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'Rough Analysis'!$Q$87:$Q$89</c:f>
              <c:strCache>
                <c:ptCount val="3"/>
                <c:pt idx="0">
                  <c:v>No</c:v>
                </c:pt>
                <c:pt idx="1">
                  <c:v>Not Sure</c:v>
                </c:pt>
                <c:pt idx="2">
                  <c:v>Yes</c:v>
                </c:pt>
              </c:strCache>
            </c:strRef>
          </c:cat>
          <c:val>
            <c:numRef>
              <c:f>'Rough Analysis'!$R$87:$R$89</c:f>
              <c:numCache>
                <c:formatCode>0%</c:formatCode>
                <c:ptCount val="3"/>
                <c:pt idx="0">
                  <c:v>0.40229999999999999</c:v>
                </c:pt>
                <c:pt idx="1">
                  <c:v>0.2031</c:v>
                </c:pt>
                <c:pt idx="2">
                  <c:v>0.39460000000000001</c:v>
                </c:pt>
              </c:numCache>
            </c:numRef>
          </c:val>
          <c:extLst>
            <c:ext xmlns:c16="http://schemas.microsoft.com/office/drawing/2014/chart" uri="{C3380CC4-5D6E-409C-BE32-E72D297353CC}">
              <c16:uniqueId val="{00000000-22CD-4A06-ABE2-9927890E9C70}"/>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r"/>
      <c:layout>
        <c:manualLayout>
          <c:xMode val="edge"/>
          <c:yMode val="edge"/>
          <c:x val="0.13311085008377299"/>
          <c:y val="0.82942457166153738"/>
          <c:w val="0.60587610971278483"/>
          <c:h val="0.17057542833846259"/>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Ebrima" panose="02000000000000000000" pitchFamily="2" charset="0"/>
              <a:ea typeface="Ebrima" panose="02000000000000000000" pitchFamily="2" charset="0"/>
              <a:cs typeface="Ebrima" panose="02000000000000000000" pitchFamily="2"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Analysis!TESTE EXP OF CODEX</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2"/>
        <c:spPr>
          <a:solidFill>
            <a:schemeClr val="accent1"/>
          </a:solidFill>
          <a:ln w="19050">
            <a:solidFill>
              <a:schemeClr val="lt1"/>
            </a:solidFill>
          </a:ln>
          <a:effectLst/>
        </c:spPr>
        <c:dLbl>
          <c:idx val="0"/>
          <c:layout>
            <c:manualLayout>
              <c:x val="0.12765952100036815"/>
              <c:y val="-1.142442830631501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AC1D6659-640F-42A7-97C0-FB0687D68E0C}" type="CELLRANGE">
                  <a:rPr lang="en-US" baseline="0"/>
                  <a:pPr>
                    <a:defRPr sz="1050">
                      <a:solidFill>
                        <a:schemeClr val="bg1"/>
                      </a:solidFill>
                      <a:latin typeface="Embria"/>
                    </a:defRPr>
                  </a:pPr>
                  <a:t>[CELLRANGE]</a:t>
                </a:fld>
                <a:r>
                  <a:rPr lang="en-US" baseline="0"/>
                  <a:t>, </a:t>
                </a:r>
                <a:fld id="{E0409865-7B29-4672-8984-06046941FC8E}"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3"/>
        <c:spPr>
          <a:solidFill>
            <a:schemeClr val="accent1"/>
          </a:solidFill>
          <a:ln w="19050">
            <a:solidFill>
              <a:schemeClr val="lt1"/>
            </a:solidFill>
          </a:ln>
          <a:effectLst/>
        </c:spPr>
        <c:dLbl>
          <c:idx val="0"/>
          <c:layout>
            <c:manualLayout>
              <c:x val="0.11661216100702743"/>
              <c:y val="-5.7122141531575051E-3"/>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CE89B54E-96C4-4877-A5CB-F117514C3500}" type="CELLRANGE">
                  <a:rPr lang="en-US" baseline="0"/>
                  <a:pPr>
                    <a:defRPr sz="1050">
                      <a:solidFill>
                        <a:schemeClr val="bg1"/>
                      </a:solidFill>
                      <a:latin typeface="Embria"/>
                    </a:defRPr>
                  </a:pPr>
                  <a:t>[CELLRANGE]</a:t>
                </a:fld>
                <a:r>
                  <a:rPr lang="en-US" baseline="0"/>
                  <a:t>, </a:t>
                </a:r>
                <a:fld id="{F9D48079-15B7-4FB8-BAAD-9A58C73B3058}"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4"/>
        <c:spPr>
          <a:solidFill>
            <a:schemeClr val="accent1"/>
          </a:solidFill>
          <a:ln w="19050">
            <a:solidFill>
              <a:schemeClr val="lt1"/>
            </a:solidFill>
          </a:ln>
          <a:effectLst/>
        </c:spPr>
        <c:dLbl>
          <c:idx val="0"/>
          <c:layout>
            <c:manualLayout>
              <c:x val="-0.13625297349316418"/>
              <c:y val="-5.1409927378417569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BF194B15-D679-4F28-8275-7D34DA280F95}" type="CELLRANGE">
                  <a:rPr lang="en-US" baseline="0"/>
                  <a:pPr>
                    <a:defRPr sz="1050">
                      <a:solidFill>
                        <a:schemeClr val="bg1"/>
                      </a:solidFill>
                      <a:latin typeface="Embria"/>
                    </a:defRPr>
                  </a:pPr>
                  <a:t>[CELLRANGE]</a:t>
                </a:fld>
                <a:r>
                  <a:rPr lang="en-US" baseline="0"/>
                  <a:t>, </a:t>
                </a:r>
                <a:fld id="{6D7E9DC0-E678-41AC-9E99-71A6790CC36A}"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1"/>
          </a:solidFill>
          <a:ln w="19050">
            <a:solidFill>
              <a:schemeClr val="lt1"/>
            </a:solidFill>
          </a:ln>
          <a:effectLst/>
        </c:spPr>
        <c:dLbl>
          <c:idx val="0"/>
          <c:layout>
            <c:manualLayout>
              <c:x val="3.4063243373291037E-2"/>
              <c:y val="-3.9985499072102533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9ABBCD1F-62D7-483A-9C27-181684FBEB9F}" type="CELLRANGE">
                  <a:rPr lang="en-US" baseline="0"/>
                  <a:pPr>
                    <a:defRPr sz="1050">
                      <a:solidFill>
                        <a:schemeClr val="bg1"/>
                      </a:solidFill>
                      <a:latin typeface="Embria"/>
                    </a:defRPr>
                  </a:pPr>
                  <a:t>[CELLRANGE]</a:t>
                </a:fld>
                <a:r>
                  <a:rPr lang="en-US" baseline="0"/>
                  <a:t>, </a:t>
                </a:r>
                <a:fld id="{0A544D2E-850D-43B1-82B7-6973C7BC961E}"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6"/>
        <c:spPr>
          <a:solidFill>
            <a:schemeClr val="accent1"/>
          </a:solidFill>
          <a:ln w="19050">
            <a:solidFill>
              <a:schemeClr val="lt1"/>
            </a:solidFill>
          </a:ln>
          <a:effectLst/>
        </c:spPr>
        <c:dLbl>
          <c:idx val="0"/>
          <c:layout>
            <c:manualLayout>
              <c:x val="-9.8783405782544007E-2"/>
              <c:y val="-1.0472271637546502E-16"/>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fld id="{5E122472-3319-4495-B3A7-B80E63FB9FCC}" type="CELLRANGE">
                  <a:rPr lang="en-US" baseline="0"/>
                  <a:pPr>
                    <a:defRPr sz="1050">
                      <a:solidFill>
                        <a:schemeClr val="bg1"/>
                      </a:solidFill>
                      <a:latin typeface="Embria"/>
                    </a:defRPr>
                  </a:pPr>
                  <a:t>[CELLRANGE]</a:t>
                </a:fld>
                <a:r>
                  <a:rPr lang="en-US" baseline="0"/>
                  <a:t>, </a:t>
                </a:r>
                <a:fld id="{E4D48E79-573B-47F3-BD62-7B3A97D67EC2}" type="VALUE">
                  <a:rPr lang="en-US" baseline="0"/>
                  <a:pPr>
                    <a:defRPr sz="1050">
                      <a:solidFill>
                        <a:schemeClr val="bg1"/>
                      </a:solidFill>
                      <a:latin typeface="Embria"/>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s>
    <c:plotArea>
      <c:layout>
        <c:manualLayout>
          <c:layoutTarget val="inner"/>
          <c:xMode val="edge"/>
          <c:yMode val="edge"/>
          <c:x val="0.14618145996755738"/>
          <c:y val="0.12786948805067769"/>
          <c:w val="0.46950599445385849"/>
          <c:h val="0.79240421634593228"/>
        </c:manualLayout>
      </c:layout>
      <c:doughnutChart>
        <c:varyColors val="1"/>
        <c:ser>
          <c:idx val="0"/>
          <c:order val="0"/>
          <c:tx>
            <c:strRef>
              <c:f>'Rough Analysis'!$W$93:$W$97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6-0D01-4FBF-9E6C-6BE2F7219FA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D01-4FBF-9E6C-6BE2F7219FA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0D01-4FBF-9E6C-6BE2F7219FA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D01-4FBF-9E6C-6BE2F7219FA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5-0D01-4FBF-9E6C-6BE2F7219FAC}"/>
              </c:ext>
            </c:extLst>
          </c:dPt>
          <c:dLbls>
            <c:dLbl>
              <c:idx val="0"/>
              <c:layout>
                <c:manualLayout>
                  <c:x val="3.4063243373291037E-2"/>
                  <c:y val="-3.9985499072102533E-2"/>
                </c:manualLayout>
              </c:layout>
              <c:tx>
                <c:rich>
                  <a:bodyPr/>
                  <a:lstStyle/>
                  <a:p>
                    <a:fld id="{9ABBCD1F-62D7-483A-9C27-181684FBEB9F}" type="CELLRANGE">
                      <a:rPr lang="en-US" baseline="0"/>
                      <a:pPr/>
                      <a:t>[CELLRANGE]</a:t>
                    </a:fld>
                    <a:r>
                      <a:rPr lang="en-US" baseline="0"/>
                      <a:t>, </a:t>
                    </a:r>
                    <a:fld id="{0A544D2E-850D-43B1-82B7-6973C7BC961E}"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0D01-4FBF-9E6C-6BE2F7219FAC}"/>
                </c:ext>
              </c:extLst>
            </c:dLbl>
            <c:dLbl>
              <c:idx val="1"/>
              <c:layout>
                <c:manualLayout>
                  <c:x val="0.12765952100036815"/>
                  <c:y val="-1.142442830631501E-2"/>
                </c:manualLayout>
              </c:layout>
              <c:tx>
                <c:rich>
                  <a:bodyPr/>
                  <a:lstStyle/>
                  <a:p>
                    <a:fld id="{AC1D6659-640F-42A7-97C0-FB0687D68E0C}" type="CELLRANGE">
                      <a:rPr lang="en-US" baseline="0"/>
                      <a:pPr/>
                      <a:t>[CELLRANGE]</a:t>
                    </a:fld>
                    <a:r>
                      <a:rPr lang="en-US" baseline="0"/>
                      <a:t>, </a:t>
                    </a:r>
                    <a:fld id="{E0409865-7B29-4672-8984-06046941FC8E}"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0D01-4FBF-9E6C-6BE2F7219FAC}"/>
                </c:ext>
              </c:extLst>
            </c:dLbl>
            <c:dLbl>
              <c:idx val="2"/>
              <c:layout>
                <c:manualLayout>
                  <c:x val="0.11661216100702743"/>
                  <c:y val="-5.7122141531575051E-3"/>
                </c:manualLayout>
              </c:layout>
              <c:tx>
                <c:rich>
                  <a:bodyPr/>
                  <a:lstStyle/>
                  <a:p>
                    <a:fld id="{CE89B54E-96C4-4877-A5CB-F117514C3500}" type="CELLRANGE">
                      <a:rPr lang="en-US" baseline="0"/>
                      <a:pPr/>
                      <a:t>[CELLRANGE]</a:t>
                    </a:fld>
                    <a:r>
                      <a:rPr lang="en-US" baseline="0"/>
                      <a:t>, </a:t>
                    </a:r>
                    <a:fld id="{F9D48079-15B7-4FB8-BAAD-9A58C73B3058}"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0D01-4FBF-9E6C-6BE2F7219FAC}"/>
                </c:ext>
              </c:extLst>
            </c:dLbl>
            <c:dLbl>
              <c:idx val="3"/>
              <c:layout>
                <c:manualLayout>
                  <c:x val="-9.8783405782544007E-2"/>
                  <c:y val="-1.0472271637546502E-16"/>
                </c:manualLayout>
              </c:layout>
              <c:tx>
                <c:rich>
                  <a:bodyPr/>
                  <a:lstStyle/>
                  <a:p>
                    <a:fld id="{5E122472-3319-4495-B3A7-B80E63FB9FCC}" type="CELLRANGE">
                      <a:rPr lang="en-US" baseline="0"/>
                      <a:pPr/>
                      <a:t>[CELLRANGE]</a:t>
                    </a:fld>
                    <a:r>
                      <a:rPr lang="en-US" baseline="0"/>
                      <a:t>, </a:t>
                    </a:r>
                    <a:fld id="{E4D48E79-573B-47F3-BD62-7B3A97D67EC2}"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0D01-4FBF-9E6C-6BE2F7219FAC}"/>
                </c:ext>
              </c:extLst>
            </c:dLbl>
            <c:dLbl>
              <c:idx val="4"/>
              <c:layout>
                <c:manualLayout>
                  <c:x val="-0.13625297349316418"/>
                  <c:y val="-5.1409927378417569E-2"/>
                </c:manualLayout>
              </c:layout>
              <c:tx>
                <c:rich>
                  <a:bodyPr/>
                  <a:lstStyle/>
                  <a:p>
                    <a:fld id="{BF194B15-D679-4F28-8275-7D34DA280F95}" type="CELLRANGE">
                      <a:rPr lang="en-US" baseline="0"/>
                      <a:pPr/>
                      <a:t>[CELLRANGE]</a:t>
                    </a:fld>
                    <a:r>
                      <a:rPr lang="en-US" baseline="0"/>
                      <a:t>, </a:t>
                    </a:r>
                    <a:fld id="{6D7E9DC0-E678-41AC-9E99-71A6790CC36A}"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0D01-4FBF-9E6C-6BE2F7219FAC}"/>
                </c:ext>
              </c:extLst>
            </c:dLbl>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mbria"/>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multiLvlStrRef>
              <c:f>'Rough Analysis'!$W$93:$W$97</c:f>
              <c:multiLvlStrCache>
                <c:ptCount val="5"/>
                <c:lvl>
                  <c:pt idx="0">
                    <c:v>1</c:v>
                  </c:pt>
                  <c:pt idx="1">
                    <c:v>2</c:v>
                  </c:pt>
                  <c:pt idx="2">
                    <c:v>3</c:v>
                  </c:pt>
                  <c:pt idx="3">
                    <c:v>4</c:v>
                  </c:pt>
                  <c:pt idx="4">
                    <c:v>5</c:v>
                  </c:pt>
                </c:lvl>
                <c:lvl>
                  <c:pt idx="0">
                    <c:v>CodeX</c:v>
                  </c:pt>
                </c:lvl>
              </c:multiLvlStrCache>
            </c:multiLvlStrRef>
          </c:cat>
          <c:val>
            <c:numRef>
              <c:f>'Rough Analysis'!$W$93:$W$97</c:f>
              <c:numCache>
                <c:formatCode>0%</c:formatCode>
                <c:ptCount val="5"/>
                <c:pt idx="0">
                  <c:v>0.10918367346938776</c:v>
                </c:pt>
                <c:pt idx="1">
                  <c:v>0.15102040816326531</c:v>
                </c:pt>
                <c:pt idx="2">
                  <c:v>0.29183673469387755</c:v>
                </c:pt>
                <c:pt idx="3">
                  <c:v>0.2530612244897959</c:v>
                </c:pt>
                <c:pt idx="4">
                  <c:v>0.19489795918367347</c:v>
                </c:pt>
              </c:numCache>
            </c:numRef>
          </c:val>
          <c:extLst>
            <c:ext xmlns:c15="http://schemas.microsoft.com/office/drawing/2012/chart" uri="{02D57815-91ED-43cb-92C2-25804820EDAC}">
              <c15:datalabelsRange>
                <c15:f>'Rough Analysis'!$W$93:$W$97</c15:f>
                <c15:dlblRangeCache>
                  <c:ptCount val="5"/>
                  <c:pt idx="0">
                    <c:v>1</c:v>
                  </c:pt>
                  <c:pt idx="1">
                    <c:v>2</c:v>
                  </c:pt>
                  <c:pt idx="2">
                    <c:v>3</c:v>
                  </c:pt>
                  <c:pt idx="3">
                    <c:v>4</c:v>
                  </c:pt>
                  <c:pt idx="4">
                    <c:v>5</c:v>
                  </c:pt>
                </c15:dlblRangeCache>
              </c15:datalabelsRange>
            </c:ext>
            <c:ext xmlns:c16="http://schemas.microsoft.com/office/drawing/2014/chart" uri="{C3380CC4-5D6E-409C-BE32-E72D297353CC}">
              <c16:uniqueId val="{00000000-0D01-4FBF-9E6C-6BE2F7219FAC}"/>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tx>
            <c:strRef>
              <c:f>'Rough Analysis'!$AC$111</c:f>
              <c:strCache>
                <c:ptCount val="1"/>
                <c:pt idx="0">
                  <c:v>Number</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C48-415F-9BB6-BBD0987B54D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C48-415F-9BB6-BBD0987B54D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C48-415F-9BB6-BBD0987B54DC}"/>
              </c:ext>
            </c:extLst>
          </c:dPt>
          <c:cat>
            <c:strRef>
              <c:f>'Rough Analysis'!$AB$112:$AB$114</c:f>
              <c:strCache>
                <c:ptCount val="3"/>
                <c:pt idx="0">
                  <c:v>MAX RATING</c:v>
                </c:pt>
                <c:pt idx="1">
                  <c:v>AVG RATING</c:v>
                </c:pt>
                <c:pt idx="2">
                  <c:v>TOTAL</c:v>
                </c:pt>
              </c:strCache>
            </c:strRef>
          </c:cat>
          <c:val>
            <c:numRef>
              <c:f>'Rough Analysis'!$AC$112:$AC$114</c:f>
              <c:numCache>
                <c:formatCode>0.00</c:formatCode>
                <c:ptCount val="3"/>
                <c:pt idx="0">
                  <c:v>5</c:v>
                </c:pt>
                <c:pt idx="1">
                  <c:v>3.2734693877551022</c:v>
                </c:pt>
                <c:pt idx="2">
                  <c:v>8.2734693877551031</c:v>
                </c:pt>
              </c:numCache>
            </c:numRef>
          </c:val>
          <c:extLst>
            <c:ext xmlns:c16="http://schemas.microsoft.com/office/drawing/2014/chart" uri="{C3380CC4-5D6E-409C-BE32-E72D297353CC}">
              <c16:uniqueId val="{00000000-3DB1-44DA-ABF4-F2E8EBEE21AF}"/>
            </c:ext>
          </c:extLst>
        </c:ser>
        <c:dLbls>
          <c:showLegendKey val="0"/>
          <c:showVal val="0"/>
          <c:showCatName val="0"/>
          <c:showSerName val="0"/>
          <c:showPercent val="0"/>
          <c:showBubbleSize val="0"/>
          <c:showLeaderLines val="1"/>
        </c:dLbls>
        <c:firstSliceAng val="271"/>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Analysis!GENERAL PERCEPTION OF CODEX</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Analysis'!$X$76</c:f>
              <c:strCache>
                <c:ptCount val="1"/>
                <c:pt idx="0">
                  <c:v>Total</c:v>
                </c:pt>
              </c:strCache>
            </c:strRef>
          </c:tx>
          <c:spPr>
            <a:solidFill>
              <a:schemeClr val="accent1"/>
            </a:solidFill>
            <a:ln>
              <a:noFill/>
            </a:ln>
            <a:effectLst/>
          </c:spPr>
          <c:invertIfNegative val="0"/>
          <c:cat>
            <c:multiLvlStrRef>
              <c:f>'Rough Analysis'!$W$77:$W$81</c:f>
              <c:multiLvlStrCache>
                <c:ptCount val="4"/>
                <c:lvl>
                  <c:pt idx="0">
                    <c:v>Dangerous</c:v>
                  </c:pt>
                  <c:pt idx="1">
                    <c:v>Effective</c:v>
                  </c:pt>
                  <c:pt idx="2">
                    <c:v>Healthy</c:v>
                  </c:pt>
                  <c:pt idx="3">
                    <c:v>Not sure</c:v>
                  </c:pt>
                </c:lvl>
                <c:lvl>
                  <c:pt idx="0">
                    <c:v>CodeX</c:v>
                  </c:pt>
                </c:lvl>
              </c:multiLvlStrCache>
            </c:multiLvlStrRef>
          </c:cat>
          <c:val>
            <c:numRef>
              <c:f>'Rough Analysis'!$X$77:$X$81</c:f>
              <c:numCache>
                <c:formatCode>0%</c:formatCode>
                <c:ptCount val="4"/>
                <c:pt idx="0">
                  <c:v>0.21836734693877552</c:v>
                </c:pt>
                <c:pt idx="1">
                  <c:v>0.29183673469387755</c:v>
                </c:pt>
                <c:pt idx="2">
                  <c:v>0.22448979591836735</c:v>
                </c:pt>
                <c:pt idx="3">
                  <c:v>0.26530612244897961</c:v>
                </c:pt>
              </c:numCache>
            </c:numRef>
          </c:val>
          <c:extLst>
            <c:ext xmlns:c16="http://schemas.microsoft.com/office/drawing/2014/chart" uri="{C3380CC4-5D6E-409C-BE32-E72D297353CC}">
              <c16:uniqueId val="{00000000-5B90-49E2-A581-F2CAED3AE93B}"/>
            </c:ext>
          </c:extLst>
        </c:ser>
        <c:dLbls>
          <c:showLegendKey val="0"/>
          <c:showVal val="0"/>
          <c:showCatName val="0"/>
          <c:showSerName val="0"/>
          <c:showPercent val="0"/>
          <c:showBubbleSize val="0"/>
        </c:dLbls>
        <c:gapWidth val="219"/>
        <c:overlap val="-27"/>
        <c:axId val="185314687"/>
        <c:axId val="1245705615"/>
      </c:barChart>
      <c:catAx>
        <c:axId val="185314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5705615"/>
        <c:crosses val="autoZero"/>
        <c:auto val="1"/>
        <c:lblAlgn val="ctr"/>
        <c:lblOffset val="100"/>
        <c:noMultiLvlLbl val="0"/>
      </c:catAx>
      <c:valAx>
        <c:axId val="1245705615"/>
        <c:scaling>
          <c:orientation val="minMax"/>
        </c:scaling>
        <c:delete val="1"/>
        <c:axPos val="l"/>
        <c:numFmt formatCode="0%" sourceLinked="1"/>
        <c:majorTickMark val="none"/>
        <c:minorTickMark val="none"/>
        <c:tickLblPos val="nextTo"/>
        <c:crossAx val="18531468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Analysis!BRAND PERCEPTION OF CODEX</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0.11186443663804528"/>
              <c:y val="-1.1730199861361968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17966106490352732"/>
              <c:y val="-5.2785899376128882E-2"/>
            </c:manualLayout>
          </c:layout>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615245593285891"/>
                  <c:h val="0.13428169382238722"/>
                </c:manualLayout>
              </c15:layout>
            </c:ext>
          </c:extLst>
        </c:dLbl>
      </c:pivotFmt>
      <c:pivotFmt>
        <c:idx val="4"/>
        <c:spPr>
          <a:solidFill>
            <a:schemeClr val="accent1"/>
          </a:solidFill>
          <a:ln>
            <a:noFill/>
          </a:ln>
          <a:effectLst/>
        </c:spPr>
        <c:dLbl>
          <c:idx val="0"/>
          <c:layout>
            <c:manualLayout>
              <c:x val="0.17966106490352726"/>
              <c:y val="7.0381199168171704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'Rough Analysis'!$AB$76</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3-1129-4797-BA85-B85B2BA15832}"/>
              </c:ext>
            </c:extLst>
          </c:dPt>
          <c:dPt>
            <c:idx val="1"/>
            <c:bubble3D val="0"/>
            <c:spPr>
              <a:solidFill>
                <a:schemeClr val="accent2"/>
              </a:solidFill>
              <a:ln>
                <a:noFill/>
              </a:ln>
              <a:effectLst/>
            </c:spPr>
            <c:extLst>
              <c:ext xmlns:c16="http://schemas.microsoft.com/office/drawing/2014/chart" uri="{C3380CC4-5D6E-409C-BE32-E72D297353CC}">
                <c16:uniqueId val="{00000005-1129-4797-BA85-B85B2BA15832}"/>
              </c:ext>
            </c:extLst>
          </c:dPt>
          <c:dPt>
            <c:idx val="2"/>
            <c:bubble3D val="0"/>
            <c:spPr>
              <a:solidFill>
                <a:schemeClr val="accent3"/>
              </a:solidFill>
              <a:ln>
                <a:noFill/>
              </a:ln>
              <a:effectLst/>
            </c:spPr>
            <c:extLst>
              <c:ext xmlns:c16="http://schemas.microsoft.com/office/drawing/2014/chart" uri="{C3380CC4-5D6E-409C-BE32-E72D297353CC}">
                <c16:uniqueId val="{00000004-1129-4797-BA85-B85B2BA15832}"/>
              </c:ext>
            </c:extLst>
          </c:dPt>
          <c:dLbls>
            <c:dLbl>
              <c:idx val="0"/>
              <c:layout>
                <c:manualLayout>
                  <c:x val="0.11186443663804528"/>
                  <c:y val="-1.17301998613619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129-4797-BA85-B85B2BA15832}"/>
                </c:ext>
              </c:extLst>
            </c:dLbl>
            <c:dLbl>
              <c:idx val="1"/>
              <c:layout>
                <c:manualLayout>
                  <c:x val="0.17966106490352726"/>
                  <c:y val="7.03811991681717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129-4797-BA85-B85B2BA15832}"/>
                </c:ext>
              </c:extLst>
            </c:dLbl>
            <c:dLbl>
              <c:idx val="2"/>
              <c:layout>
                <c:manualLayout>
                  <c:x val="-0.17966106490352732"/>
                  <c:y val="-5.2785899376128882E-2"/>
                </c:manualLayout>
              </c:layout>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615245593285891"/>
                      <c:h val="0.13428169382238722"/>
                    </c:manualLayout>
                  </c15:layout>
                </c:ext>
                <c:ext xmlns:c16="http://schemas.microsoft.com/office/drawing/2014/chart" uri="{C3380CC4-5D6E-409C-BE32-E72D297353CC}">
                  <c16:uniqueId val="{00000004-1129-4797-BA85-B85B2BA15832}"/>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multiLvlStrRef>
              <c:f>'Rough Analysis'!$AA$77:$AA$80</c:f>
              <c:multiLvlStrCache>
                <c:ptCount val="3"/>
                <c:lvl>
                  <c:pt idx="0">
                    <c:v>Negative</c:v>
                  </c:pt>
                  <c:pt idx="1">
                    <c:v>Neutral</c:v>
                  </c:pt>
                  <c:pt idx="2">
                    <c:v>Positive</c:v>
                  </c:pt>
                </c:lvl>
                <c:lvl>
                  <c:pt idx="0">
                    <c:v>CodeX</c:v>
                  </c:pt>
                </c:lvl>
              </c:multiLvlStrCache>
            </c:multiLvlStrRef>
          </c:cat>
          <c:val>
            <c:numRef>
              <c:f>'Rough Analysis'!$AB$77:$AB$80</c:f>
              <c:numCache>
                <c:formatCode>0%</c:formatCode>
                <c:ptCount val="3"/>
                <c:pt idx="0">
                  <c:v>0.17551020408163265</c:v>
                </c:pt>
                <c:pt idx="1">
                  <c:v>0.6010204081632653</c:v>
                </c:pt>
                <c:pt idx="2">
                  <c:v>0.22346938775510203</c:v>
                </c:pt>
              </c:numCache>
            </c:numRef>
          </c:val>
          <c:extLst>
            <c:ext xmlns:c16="http://schemas.microsoft.com/office/drawing/2014/chart" uri="{C3380CC4-5D6E-409C-BE32-E72D297353CC}">
              <c16:uniqueId val="{00000000-1129-4797-BA85-B85B2BA15832}"/>
            </c:ext>
          </c:extLst>
        </c:ser>
        <c:dLbls>
          <c:showLegendKey val="0"/>
          <c:showVal val="0"/>
          <c:showCatName val="0"/>
          <c:showSerName val="0"/>
          <c:showPercent val="0"/>
          <c:showBubbleSize val="0"/>
          <c:showLeaderLines val="1"/>
        </c:dLbls>
        <c:firstSliceAng val="0"/>
        <c:holeSize val="5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Analysis!channel by age</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Analysis'!$C$44:$C$45</c:f>
              <c:strCache>
                <c:ptCount val="1"/>
                <c:pt idx="0">
                  <c:v>Online ads</c:v>
                </c:pt>
              </c:strCache>
            </c:strRef>
          </c:tx>
          <c:spPr>
            <a:solidFill>
              <a:schemeClr val="accent1"/>
            </a:solidFill>
            <a:ln>
              <a:noFill/>
            </a:ln>
            <a:effectLst/>
          </c:spPr>
          <c:invertIfNegative val="0"/>
          <c:cat>
            <c:strRef>
              <c:f>'Rough Analysis'!$B$46:$B$48</c:f>
              <c:strCache>
                <c:ptCount val="3"/>
                <c:pt idx="0">
                  <c:v>15-18</c:v>
                </c:pt>
                <c:pt idx="1">
                  <c:v>19-30</c:v>
                </c:pt>
                <c:pt idx="2">
                  <c:v>31-45</c:v>
                </c:pt>
              </c:strCache>
            </c:strRef>
          </c:cat>
          <c:val>
            <c:numRef>
              <c:f>'Rough Analysis'!$C$46:$C$48</c:f>
              <c:numCache>
                <c:formatCode>General</c:formatCode>
                <c:ptCount val="3"/>
                <c:pt idx="0">
                  <c:v>707</c:v>
                </c:pt>
                <c:pt idx="1">
                  <c:v>2666</c:v>
                </c:pt>
                <c:pt idx="2">
                  <c:v>490</c:v>
                </c:pt>
              </c:numCache>
            </c:numRef>
          </c:val>
          <c:extLst>
            <c:ext xmlns:c16="http://schemas.microsoft.com/office/drawing/2014/chart" uri="{C3380CC4-5D6E-409C-BE32-E72D297353CC}">
              <c16:uniqueId val="{00000000-F192-4958-A391-41FD68E27BBA}"/>
            </c:ext>
          </c:extLst>
        </c:ser>
        <c:ser>
          <c:idx val="1"/>
          <c:order val="1"/>
          <c:tx>
            <c:strRef>
              <c:f>'Rough Analysis'!$D$44:$D$45</c:f>
              <c:strCache>
                <c:ptCount val="1"/>
                <c:pt idx="0">
                  <c:v>Other</c:v>
                </c:pt>
              </c:strCache>
            </c:strRef>
          </c:tx>
          <c:spPr>
            <a:solidFill>
              <a:schemeClr val="accent2"/>
            </a:solidFill>
            <a:ln>
              <a:noFill/>
            </a:ln>
            <a:effectLst/>
          </c:spPr>
          <c:invertIfNegative val="0"/>
          <c:cat>
            <c:strRef>
              <c:f>'Rough Analysis'!$B$46:$B$48</c:f>
              <c:strCache>
                <c:ptCount val="3"/>
                <c:pt idx="0">
                  <c:v>15-18</c:v>
                </c:pt>
                <c:pt idx="1">
                  <c:v>19-30</c:v>
                </c:pt>
                <c:pt idx="2">
                  <c:v>31-45</c:v>
                </c:pt>
              </c:strCache>
            </c:strRef>
          </c:cat>
          <c:val>
            <c:numRef>
              <c:f>'Rough Analysis'!$D$46:$D$48</c:f>
              <c:numCache>
                <c:formatCode>General</c:formatCode>
                <c:ptCount val="3"/>
                <c:pt idx="0">
                  <c:v>94</c:v>
                </c:pt>
                <c:pt idx="1">
                  <c:v>608</c:v>
                </c:pt>
                <c:pt idx="2">
                  <c:v>408</c:v>
                </c:pt>
              </c:numCache>
            </c:numRef>
          </c:val>
          <c:extLst>
            <c:ext xmlns:c16="http://schemas.microsoft.com/office/drawing/2014/chart" uri="{C3380CC4-5D6E-409C-BE32-E72D297353CC}">
              <c16:uniqueId val="{00000005-F192-4958-A391-41FD68E27BBA}"/>
            </c:ext>
          </c:extLst>
        </c:ser>
        <c:ser>
          <c:idx val="2"/>
          <c:order val="2"/>
          <c:tx>
            <c:strRef>
              <c:f>'Rough Analysis'!$E$44:$E$45</c:f>
              <c:strCache>
                <c:ptCount val="1"/>
                <c:pt idx="0">
                  <c:v>Outdoor billboards</c:v>
                </c:pt>
              </c:strCache>
            </c:strRef>
          </c:tx>
          <c:spPr>
            <a:solidFill>
              <a:schemeClr val="accent3"/>
            </a:solidFill>
            <a:ln>
              <a:noFill/>
            </a:ln>
            <a:effectLst/>
          </c:spPr>
          <c:invertIfNegative val="0"/>
          <c:cat>
            <c:strRef>
              <c:f>'Rough Analysis'!$B$46:$B$48</c:f>
              <c:strCache>
                <c:ptCount val="3"/>
                <c:pt idx="0">
                  <c:v>15-18</c:v>
                </c:pt>
                <c:pt idx="1">
                  <c:v>19-30</c:v>
                </c:pt>
                <c:pt idx="2">
                  <c:v>31-45</c:v>
                </c:pt>
              </c:strCache>
            </c:strRef>
          </c:cat>
          <c:val>
            <c:numRef>
              <c:f>'Rough Analysis'!$E$46:$E$48</c:f>
              <c:numCache>
                <c:formatCode>General</c:formatCode>
                <c:ptCount val="3"/>
                <c:pt idx="0">
                  <c:v>117</c:v>
                </c:pt>
                <c:pt idx="1">
                  <c:v>585</c:v>
                </c:pt>
                <c:pt idx="2">
                  <c:v>431</c:v>
                </c:pt>
              </c:numCache>
            </c:numRef>
          </c:val>
          <c:extLst>
            <c:ext xmlns:c16="http://schemas.microsoft.com/office/drawing/2014/chart" uri="{C3380CC4-5D6E-409C-BE32-E72D297353CC}">
              <c16:uniqueId val="{00000006-F192-4958-A391-41FD68E27BBA}"/>
            </c:ext>
          </c:extLst>
        </c:ser>
        <c:ser>
          <c:idx val="3"/>
          <c:order val="3"/>
          <c:tx>
            <c:strRef>
              <c:f>'Rough Analysis'!$F$44:$F$45</c:f>
              <c:strCache>
                <c:ptCount val="1"/>
                <c:pt idx="0">
                  <c:v>Print media</c:v>
                </c:pt>
              </c:strCache>
            </c:strRef>
          </c:tx>
          <c:spPr>
            <a:solidFill>
              <a:schemeClr val="accent4"/>
            </a:solidFill>
            <a:ln>
              <a:noFill/>
            </a:ln>
            <a:effectLst/>
          </c:spPr>
          <c:invertIfNegative val="0"/>
          <c:cat>
            <c:strRef>
              <c:f>'Rough Analysis'!$B$46:$B$48</c:f>
              <c:strCache>
                <c:ptCount val="3"/>
                <c:pt idx="0">
                  <c:v>15-18</c:v>
                </c:pt>
                <c:pt idx="1">
                  <c:v>19-30</c:v>
                </c:pt>
                <c:pt idx="2">
                  <c:v>31-45</c:v>
                </c:pt>
              </c:strCache>
            </c:strRef>
          </c:cat>
          <c:val>
            <c:numRef>
              <c:f>'Rough Analysis'!$F$46:$F$48</c:f>
              <c:numCache>
                <c:formatCode>General</c:formatCode>
                <c:ptCount val="3"/>
                <c:pt idx="0">
                  <c:v>75</c:v>
                </c:pt>
                <c:pt idx="1">
                  <c:v>371</c:v>
                </c:pt>
                <c:pt idx="2">
                  <c:v>310</c:v>
                </c:pt>
              </c:numCache>
            </c:numRef>
          </c:val>
          <c:extLst>
            <c:ext xmlns:c16="http://schemas.microsoft.com/office/drawing/2014/chart" uri="{C3380CC4-5D6E-409C-BE32-E72D297353CC}">
              <c16:uniqueId val="{00000007-F192-4958-A391-41FD68E27BBA}"/>
            </c:ext>
          </c:extLst>
        </c:ser>
        <c:ser>
          <c:idx val="4"/>
          <c:order val="4"/>
          <c:tx>
            <c:strRef>
              <c:f>'Rough Analysis'!$G$44:$G$45</c:f>
              <c:strCache>
                <c:ptCount val="1"/>
                <c:pt idx="0">
                  <c:v>TV commercials</c:v>
                </c:pt>
              </c:strCache>
            </c:strRef>
          </c:tx>
          <c:spPr>
            <a:solidFill>
              <a:schemeClr val="accent5"/>
            </a:solidFill>
            <a:ln>
              <a:noFill/>
            </a:ln>
            <a:effectLst/>
          </c:spPr>
          <c:invertIfNegative val="0"/>
          <c:cat>
            <c:strRef>
              <c:f>'Rough Analysis'!$B$46:$B$48</c:f>
              <c:strCache>
                <c:ptCount val="3"/>
                <c:pt idx="0">
                  <c:v>15-18</c:v>
                </c:pt>
                <c:pt idx="1">
                  <c:v>19-30</c:v>
                </c:pt>
                <c:pt idx="2">
                  <c:v>31-45</c:v>
                </c:pt>
              </c:strCache>
            </c:strRef>
          </c:cat>
          <c:val>
            <c:numRef>
              <c:f>'Rough Analysis'!$G$46:$G$48</c:f>
              <c:numCache>
                <c:formatCode>General</c:formatCode>
                <c:ptCount val="3"/>
                <c:pt idx="0">
                  <c:v>495</c:v>
                </c:pt>
                <c:pt idx="1">
                  <c:v>1290</c:v>
                </c:pt>
                <c:pt idx="2">
                  <c:v>737</c:v>
                </c:pt>
              </c:numCache>
            </c:numRef>
          </c:val>
          <c:extLst>
            <c:ext xmlns:c16="http://schemas.microsoft.com/office/drawing/2014/chart" uri="{C3380CC4-5D6E-409C-BE32-E72D297353CC}">
              <c16:uniqueId val="{00000008-F192-4958-A391-41FD68E27BBA}"/>
            </c:ext>
          </c:extLst>
        </c:ser>
        <c:dLbls>
          <c:showLegendKey val="0"/>
          <c:showVal val="0"/>
          <c:showCatName val="0"/>
          <c:showSerName val="0"/>
          <c:showPercent val="0"/>
          <c:showBubbleSize val="0"/>
        </c:dLbls>
        <c:gapWidth val="219"/>
        <c:overlap val="-27"/>
        <c:axId val="1020882703"/>
        <c:axId val="703828736"/>
      </c:barChart>
      <c:catAx>
        <c:axId val="10208827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3828736"/>
        <c:crosses val="autoZero"/>
        <c:auto val="1"/>
        <c:lblAlgn val="ctr"/>
        <c:lblOffset val="100"/>
        <c:noMultiLvlLbl val="0"/>
      </c:catAx>
      <c:valAx>
        <c:axId val="703828736"/>
        <c:scaling>
          <c:orientation val="minMax"/>
        </c:scaling>
        <c:delete val="1"/>
        <c:axPos val="l"/>
        <c:numFmt formatCode="General" sourceLinked="1"/>
        <c:majorTickMark val="none"/>
        <c:minorTickMark val="none"/>
        <c:tickLblPos val="nextTo"/>
        <c:crossAx val="1020882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Analysis!GENDER DISTRIBUTION</c:name>
    <c:fmtId val="1"/>
  </c:pivotSource>
  <c:chart>
    <c:autoTitleDeleted val="1"/>
    <c:pivotFmts>
      <c:pivotFmt>
        <c:idx val="0"/>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w="19050">
            <a:solidFill>
              <a:schemeClr val="lt1"/>
            </a:solidFill>
          </a:ln>
          <a:effectLst>
            <a:outerShdw blurRad="101600" dist="50800" algn="l" rotWithShape="0">
              <a:prstClr val="black">
                <a:alpha val="60000"/>
              </a:prstClr>
            </a:outerShdw>
          </a:effectLst>
        </c:spPr>
        <c:dLbl>
          <c:idx val="0"/>
          <c:layout>
            <c:manualLayout>
              <c:x val="0.15662046145185385"/>
              <c:y val="5.9323051806069796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7169535-67B0-4B0B-8189-A696BE6C974E}" type="CELLRANGE">
                  <a:rPr lang="en-US" baseline="0"/>
                  <a:pPr>
                    <a:defRPr/>
                  </a:pPr>
                  <a:t>[CELLRANGE]</a:t>
                </a:fld>
                <a:r>
                  <a:rPr lang="en-US" baseline="0"/>
                  <a:t>, </a:t>
                </a:r>
                <a:fld id="{E1FF5F4C-76B9-44DB-8A50-C55D6C938883}"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069248031496063"/>
                  <c:h val="0.18593629527564826"/>
                </c:manualLayout>
              </c15:layout>
              <c15:dlblFieldTable/>
              <c15:showDataLabelsRange val="1"/>
            </c:ext>
          </c:extLst>
        </c:dLbl>
      </c:pivotFmt>
      <c:pivotFmt>
        <c:idx val="3"/>
        <c:spPr>
          <a:solidFill>
            <a:srgbClr val="004E64"/>
          </a:solidFill>
          <a:ln w="19050">
            <a:solidFill>
              <a:schemeClr val="lt1"/>
            </a:solidFill>
          </a:ln>
          <a:effectLst>
            <a:outerShdw blurRad="101600" dist="50800" algn="l" rotWithShape="0">
              <a:prstClr val="black">
                <a:alpha val="60000"/>
              </a:prstClr>
            </a:outerShdw>
          </a:effectLst>
        </c:spPr>
        <c:dLbl>
          <c:idx val="0"/>
          <c:layout>
            <c:manualLayout>
              <c:x val="6.0485065758407432E-2"/>
              <c:y val="-5.2124427859246085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80AAD6E-CC3A-4D85-82DE-63E5D22CEE48}" type="CELLRANGE">
                  <a:rPr lang="en-US" baseline="0"/>
                  <a:pPr>
                    <a:defRPr/>
                  </a:pPr>
                  <a:t>[CELLRANGE]</a:t>
                </a:fld>
                <a:r>
                  <a:rPr lang="en-US" baseline="0"/>
                  <a:t>, </a:t>
                </a:r>
                <a:fld id="{CA55F382-07F2-4DE3-83B4-3A78E5A26790}"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147519685039371"/>
                  <c:h val="0.26773515486433797"/>
                </c:manualLayout>
              </c15:layout>
              <c15:dlblFieldTable/>
              <c15:showDataLabelsRange val="1"/>
            </c:ext>
          </c:extLst>
        </c:dLbl>
      </c:pivotFmt>
      <c:pivotFmt>
        <c:idx val="4"/>
        <c:spPr>
          <a:solidFill>
            <a:srgbClr val="31AF90"/>
          </a:solidFill>
          <a:ln w="19050">
            <a:solidFill>
              <a:schemeClr val="lt1"/>
            </a:solidFill>
          </a:ln>
          <a:effectLst>
            <a:outerShdw blurRad="101600" dist="50800" algn="l" rotWithShape="0">
              <a:prstClr val="black">
                <a:alpha val="60000"/>
              </a:prstClr>
            </a:outerShdw>
          </a:effectLst>
        </c:spPr>
        <c:dLbl>
          <c:idx val="0"/>
          <c:layout>
            <c:manualLayout>
              <c:x val="-9.7646776332068919E-2"/>
              <c:y val="3.702515961633771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4EA3E6A-65CC-4671-BE73-61F5F7E0F510}" type="CELLRANGE">
                  <a:rPr lang="en-US" baseline="0"/>
                  <a:pPr>
                    <a:defRPr/>
                  </a:pPr>
                  <a:t>[CELLRANGE]</a:t>
                </a:fld>
                <a:r>
                  <a:rPr lang="en-US" baseline="0"/>
                  <a:t>, </a:t>
                </a:r>
                <a:fld id="{A3899743-1D83-4C2C-919E-3D00521643EE}"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452480314960624"/>
                  <c:h val="0.18593629527564826"/>
                </c:manualLayout>
              </c15:layout>
              <c15:dlblFieldTable/>
              <c15:showDataLabelsRange val="1"/>
            </c:ext>
          </c:extLst>
        </c:dLbl>
      </c:pivotFmt>
    </c:pivotFmts>
    <c:plotArea>
      <c:layout/>
      <c:doughnutChart>
        <c:varyColors val="1"/>
        <c:ser>
          <c:idx val="0"/>
          <c:order val="0"/>
          <c:tx>
            <c:strRef>
              <c:f>'Rough Analysis'!$B$4:$B$6</c:f>
              <c:strCache>
                <c:ptCount val="1"/>
                <c:pt idx="0">
                  <c:v>Total</c:v>
                </c:pt>
              </c:strCache>
            </c:strRef>
          </c:tx>
          <c:spPr>
            <a:effectLst>
              <a:outerShdw blurRad="101600" dist="50800" algn="l" rotWithShape="0">
                <a:prstClr val="black">
                  <a:alpha val="60000"/>
                </a:prstClr>
              </a:outerShdw>
            </a:effectLst>
          </c:spPr>
          <c:dPt>
            <c:idx val="0"/>
            <c:bubble3D val="0"/>
            <c:spPr>
              <a:solidFill>
                <a:srgbClr val="FF686B"/>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5-B399-4260-9801-9522C1717EB7}"/>
              </c:ext>
            </c:extLst>
          </c:dPt>
          <c:dPt>
            <c:idx val="1"/>
            <c:bubble3D val="0"/>
            <c:spPr>
              <a:solidFill>
                <a:srgbClr val="31AF90"/>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3-B399-4260-9801-9522C1717EB7}"/>
              </c:ext>
            </c:extLst>
          </c:dPt>
          <c:dPt>
            <c:idx val="2"/>
            <c:bubble3D val="0"/>
            <c:spPr>
              <a:solidFill>
                <a:srgbClr val="004E64"/>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4-B399-4260-9801-9522C1717EB7}"/>
              </c:ext>
            </c:extLst>
          </c:dPt>
          <c:dLbls>
            <c:dLbl>
              <c:idx val="0"/>
              <c:layout>
                <c:manualLayout>
                  <c:x val="0.15662046145185385"/>
                  <c:y val="5.9323051806069796E-2"/>
                </c:manualLayout>
              </c:layout>
              <c:tx>
                <c:rich>
                  <a:bodyPr/>
                  <a:lstStyle/>
                  <a:p>
                    <a:fld id="{47169535-67B0-4B0B-8189-A696BE6C974E}" type="CELLRANGE">
                      <a:rPr lang="en-US" baseline="0"/>
                      <a:pPr/>
                      <a:t>[CELLRANGE]</a:t>
                    </a:fld>
                    <a:r>
                      <a:rPr lang="en-US" baseline="0"/>
                      <a:t>, </a:t>
                    </a:r>
                    <a:fld id="{E1FF5F4C-76B9-44DB-8A50-C55D6C938883}"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069248031496063"/>
                      <c:h val="0.18593629527564826"/>
                    </c:manualLayout>
                  </c15:layout>
                  <c15:dlblFieldTable/>
                  <c15:showDataLabelsRange val="1"/>
                </c:ext>
                <c:ext xmlns:c16="http://schemas.microsoft.com/office/drawing/2014/chart" uri="{C3380CC4-5D6E-409C-BE32-E72D297353CC}">
                  <c16:uniqueId val="{00000005-B399-4260-9801-9522C1717EB7}"/>
                </c:ext>
              </c:extLst>
            </c:dLbl>
            <c:dLbl>
              <c:idx val="1"/>
              <c:layout>
                <c:manualLayout>
                  <c:x val="-9.7646776332068919E-2"/>
                  <c:y val="3.7025159616337719E-2"/>
                </c:manualLayout>
              </c:layout>
              <c:tx>
                <c:rich>
                  <a:bodyPr/>
                  <a:lstStyle/>
                  <a:p>
                    <a:fld id="{24EA3E6A-65CC-4671-BE73-61F5F7E0F510}" type="CELLRANGE">
                      <a:rPr lang="en-US" baseline="0"/>
                      <a:pPr/>
                      <a:t>[CELLRANGE]</a:t>
                    </a:fld>
                    <a:r>
                      <a:rPr lang="en-US" baseline="0"/>
                      <a:t>, </a:t>
                    </a:r>
                    <a:fld id="{A3899743-1D83-4C2C-919E-3D00521643EE}"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1452480314960624"/>
                      <c:h val="0.18593629527564826"/>
                    </c:manualLayout>
                  </c15:layout>
                  <c15:dlblFieldTable/>
                  <c15:showDataLabelsRange val="1"/>
                </c:ext>
                <c:ext xmlns:c16="http://schemas.microsoft.com/office/drawing/2014/chart" uri="{C3380CC4-5D6E-409C-BE32-E72D297353CC}">
                  <c16:uniqueId val="{00000003-B399-4260-9801-9522C1717EB7}"/>
                </c:ext>
              </c:extLst>
            </c:dLbl>
            <c:dLbl>
              <c:idx val="2"/>
              <c:layout>
                <c:manualLayout>
                  <c:x val="6.0485065758407432E-2"/>
                  <c:y val="-5.2124427859246085E-2"/>
                </c:manualLayout>
              </c:layout>
              <c:tx>
                <c:rich>
                  <a:bodyPr/>
                  <a:lstStyle/>
                  <a:p>
                    <a:fld id="{F80AAD6E-CC3A-4D85-82DE-63E5D22CEE48}" type="CELLRANGE">
                      <a:rPr lang="en-US" baseline="0"/>
                      <a:pPr/>
                      <a:t>[CELLRANGE]</a:t>
                    </a:fld>
                    <a:r>
                      <a:rPr lang="en-US" baseline="0"/>
                      <a:t>, </a:t>
                    </a:r>
                    <a:fld id="{CA55F382-07F2-4DE3-83B4-3A78E5A26790}"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31147519685039371"/>
                      <c:h val="0.26773515486433797"/>
                    </c:manualLayout>
                  </c15:layout>
                  <c15:dlblFieldTable/>
                  <c15:showDataLabelsRange val="1"/>
                </c:ext>
                <c:ext xmlns:c16="http://schemas.microsoft.com/office/drawing/2014/chart" uri="{C3380CC4-5D6E-409C-BE32-E72D297353CC}">
                  <c16:uniqueId val="{00000004-B399-4260-9801-9522C1717EB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strRef>
              <c:f>'Rough Analysis'!$B$4:$B$6</c:f>
              <c:strCache>
                <c:ptCount val="3"/>
                <c:pt idx="0">
                  <c:v>Male</c:v>
                </c:pt>
                <c:pt idx="1">
                  <c:v>Female</c:v>
                </c:pt>
                <c:pt idx="2">
                  <c:v>Non-binary</c:v>
                </c:pt>
              </c:strCache>
            </c:strRef>
          </c:cat>
          <c:val>
            <c:numRef>
              <c:f>'Rough Analysis'!$B$4:$B$6</c:f>
              <c:numCache>
                <c:formatCode>0.0%</c:formatCode>
                <c:ptCount val="3"/>
                <c:pt idx="0">
                  <c:v>0.6038</c:v>
                </c:pt>
                <c:pt idx="1">
                  <c:v>0.34549999999999997</c:v>
                </c:pt>
                <c:pt idx="2">
                  <c:v>5.0700000000000002E-2</c:v>
                </c:pt>
              </c:numCache>
            </c:numRef>
          </c:val>
          <c:extLst>
            <c:ext xmlns:c15="http://schemas.microsoft.com/office/drawing/2012/chart" uri="{02D57815-91ED-43cb-92C2-25804820EDAC}">
              <c15:datalabelsRange>
                <c15:f>'Rough Analysis'!$B$4:$B$6</c15:f>
                <c15:dlblRangeCache>
                  <c:ptCount val="3"/>
                  <c:pt idx="0">
                    <c:v>Male</c:v>
                  </c:pt>
                  <c:pt idx="1">
                    <c:v>Female</c:v>
                  </c:pt>
                  <c:pt idx="2">
                    <c:v>Non-binary</c:v>
                  </c:pt>
                </c15:dlblRangeCache>
              </c15:datalabelsRange>
            </c:ext>
            <c:ext xmlns:c16="http://schemas.microsoft.com/office/drawing/2014/chart" uri="{C3380CC4-5D6E-409C-BE32-E72D297353CC}">
              <c16:uniqueId val="{00000000-B399-4260-9801-9522C1717EB7}"/>
            </c:ext>
          </c:extLst>
        </c:ser>
        <c:dLbls>
          <c:showLegendKey val="0"/>
          <c:showVal val="1"/>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Analysis!GENDER DISTRIBUTION</c:name>
    <c:fmtId val="15"/>
  </c:pivotSource>
  <c:chart>
    <c:autoTitleDeleted val="1"/>
    <c:pivotFmts>
      <c:pivotFmt>
        <c:idx val="0"/>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w="19050">
            <a:solidFill>
              <a:schemeClr val="lt1"/>
            </a:solidFill>
          </a:ln>
          <a:effectLst>
            <a:outerShdw blurRad="101600" dist="50800" algn="l" rotWithShape="0">
              <a:prstClr val="black">
                <a:alpha val="60000"/>
              </a:prstClr>
            </a:outerShdw>
          </a:effectLst>
        </c:spPr>
      </c:pivotFmt>
      <c:pivotFmt>
        <c:idx val="3"/>
        <c:spPr>
          <a:solidFill>
            <a:srgbClr val="004E64"/>
          </a:solidFill>
          <a:ln w="19050">
            <a:solidFill>
              <a:schemeClr val="lt1"/>
            </a:solidFill>
          </a:ln>
          <a:effectLst>
            <a:outerShdw blurRad="101600" dist="50800" algn="l" rotWithShape="0">
              <a:prstClr val="black">
                <a:alpha val="60000"/>
              </a:prstClr>
            </a:outerShdw>
          </a:effectLst>
        </c:spPr>
      </c:pivotFmt>
      <c:pivotFmt>
        <c:idx val="4"/>
        <c:spPr>
          <a:solidFill>
            <a:srgbClr val="31AF90"/>
          </a:solidFill>
          <a:ln w="19050">
            <a:solidFill>
              <a:schemeClr val="lt1"/>
            </a:solidFill>
          </a:ln>
          <a:effectLst>
            <a:outerShdw blurRad="101600" dist="50800" algn="l" rotWithShape="0">
              <a:prstClr val="black">
                <a:alpha val="60000"/>
              </a:prstClr>
            </a:outerShdw>
          </a:effectLst>
        </c:spPr>
      </c:pivotFmt>
      <c:pivotFmt>
        <c:idx val="5"/>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31AF90"/>
          </a:solidFill>
          <a:ln w="19050">
            <a:solidFill>
              <a:schemeClr val="lt1"/>
            </a:solidFill>
          </a:ln>
          <a:effectLst>
            <a:outerShdw blurRad="101600" dist="50800" algn="l" rotWithShape="0">
              <a:prstClr val="black">
                <a:alpha val="60000"/>
              </a:prstClr>
            </a:outerShdw>
          </a:effectLst>
        </c:spPr>
      </c:pivotFmt>
      <c:pivotFmt>
        <c:idx val="7"/>
        <c:spPr>
          <a:solidFill>
            <a:srgbClr val="FF686B"/>
          </a:solidFill>
          <a:ln w="19050">
            <a:solidFill>
              <a:schemeClr val="lt1"/>
            </a:solidFill>
          </a:ln>
          <a:effectLst>
            <a:outerShdw blurRad="101600" dist="50800" algn="l" rotWithShape="0">
              <a:prstClr val="black">
                <a:alpha val="60000"/>
              </a:prstClr>
            </a:outerShdw>
          </a:effectLst>
        </c:spPr>
      </c:pivotFmt>
      <c:pivotFmt>
        <c:idx val="8"/>
        <c:spPr>
          <a:solidFill>
            <a:srgbClr val="004E64"/>
          </a:solidFill>
          <a:ln w="19050">
            <a:solidFill>
              <a:schemeClr val="lt1"/>
            </a:solidFill>
          </a:ln>
          <a:effectLst>
            <a:outerShdw blurRad="101600" dist="50800" algn="l" rotWithShape="0">
              <a:prstClr val="black">
                <a:alpha val="60000"/>
              </a:prstClr>
            </a:outerShdw>
          </a:effectLst>
        </c:spPr>
      </c:pivotFmt>
      <c:pivotFmt>
        <c:idx val="9"/>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0"/>
        <c:spPr>
          <a:solidFill>
            <a:srgbClr val="31AF90"/>
          </a:solidFill>
          <a:ln w="15875">
            <a:solidFill>
              <a:schemeClr val="lt1"/>
            </a:solidFill>
          </a:ln>
          <a:effectLst>
            <a:outerShdw blurRad="101600" dist="50800" algn="l" rotWithShape="0">
              <a:prstClr val="black">
                <a:alpha val="60000"/>
              </a:prstClr>
            </a:outerShdw>
          </a:effectLst>
        </c:spPr>
        <c:dLbl>
          <c:idx val="0"/>
          <c:layout>
            <c:manualLayout>
              <c:x val="-0.14099816265523815"/>
              <c:y val="3.0547868784944608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D40C69F7-B402-4C8A-96B9-F2F3F3A031A9}" type="CELLRANG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[CELLRANGE]</a:t>
                </a:fld>
                <a:r>
                  <a:rPr lang="en-US" baseline="0">
                    <a:latin typeface="Bahnschrift Light" panose="020B0502040204020203" pitchFamily="34" charset="0"/>
                  </a:rPr>
                  <a:t>, </a:t>
                </a:r>
                <a:fld id="{8F7B4B9A-0420-480A-A702-49B0E5422435}" type="VALU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811243932478442"/>
                  <c:h val="0.16244211092030519"/>
                </c:manualLayout>
              </c15:layout>
              <c15:dlblFieldTable/>
              <c15:showDataLabelsRange val="1"/>
            </c:ext>
          </c:extLst>
        </c:dLbl>
      </c:pivotFmt>
      <c:pivotFmt>
        <c:idx val="11"/>
        <c:spPr>
          <a:solidFill>
            <a:srgbClr val="FF686B"/>
          </a:solidFill>
          <a:ln w="19050">
            <a:solidFill>
              <a:schemeClr val="lt1"/>
            </a:solidFill>
          </a:ln>
          <a:effectLst>
            <a:outerShdw blurRad="101600" dist="50800" algn="l" rotWithShape="0">
              <a:prstClr val="black">
                <a:alpha val="60000"/>
              </a:prstClr>
            </a:outerShdw>
          </a:effectLst>
        </c:spPr>
        <c:dLbl>
          <c:idx val="0"/>
          <c:layout>
            <c:manualLayout>
              <c:x val="0.14456379727338159"/>
              <c:y val="5.3431130246268929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fld id="{FFE8C1FE-DD9B-4A4D-BAE8-2421418367BD}" type="CELLRANG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[CELLRANGE]</a:t>
                </a:fld>
                <a:r>
                  <a:rPr lang="en-US" baseline="0">
                    <a:latin typeface="Bahnschrift Light" panose="020B0502040204020203" pitchFamily="34" charset="0"/>
                  </a:rPr>
                  <a:t>, </a:t>
                </a:r>
                <a:fld id="{301E309D-1016-47AB-899E-D6B5D735179C}" type="VALU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402549489544581"/>
                  <c:h val="0.17228475045744057"/>
                </c:manualLayout>
              </c15:layout>
              <c15:dlblFieldTable/>
              <c15:showDataLabelsRange val="1"/>
            </c:ext>
          </c:extLst>
        </c:dLbl>
      </c:pivotFmt>
      <c:pivotFmt>
        <c:idx val="12"/>
        <c:spPr>
          <a:solidFill>
            <a:srgbClr val="004E64"/>
          </a:solidFill>
          <a:ln w="19050">
            <a:solidFill>
              <a:schemeClr val="lt1"/>
            </a:solidFill>
          </a:ln>
          <a:effectLst>
            <a:outerShdw blurRad="101600" dist="50800" algn="l" rotWithShape="0">
              <a:prstClr val="black">
                <a:alpha val="60000"/>
              </a:prstClr>
            </a:outerShdw>
          </a:effectLst>
        </c:spPr>
        <c:dLbl>
          <c:idx val="0"/>
          <c:layout>
            <c:manualLayout>
              <c:x val="-0.23761739528181017"/>
              <c:y val="-0.11887700666981096"/>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3BF1D9BC-FCE3-4EA2-9F55-A0DD12D5C8C9}" type="CELLRANG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[CELLRANGE]</a:t>
                </a:fld>
                <a:r>
                  <a:rPr lang="en-US" baseline="0">
                    <a:latin typeface="Bahnschrift Light" panose="020B0502040204020203" pitchFamily="34" charset="0"/>
                  </a:rPr>
                  <a:t>, </a:t>
                </a:r>
                <a:fld id="{045BE092-2309-4E5D-9A0A-F5CB02AB49B4}" type="VALU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9415673361384423"/>
                  <c:h val="0.11892155915987535"/>
                </c:manualLayout>
              </c15:layout>
              <c15:dlblFieldTable/>
              <c15:showDataLabelsRange val="1"/>
            </c:ext>
          </c:extLst>
        </c:dLbl>
      </c:pivotFmt>
      <c:pivotFmt>
        <c:idx val="13"/>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4"/>
        <c:spPr>
          <a:solidFill>
            <a:srgbClr val="FF686B"/>
          </a:solidFill>
          <a:ln w="19050">
            <a:solidFill>
              <a:schemeClr val="lt1"/>
            </a:solidFill>
          </a:ln>
          <a:effectLst>
            <a:outerShdw blurRad="101600" dist="50800" algn="l" rotWithShape="0">
              <a:prstClr val="black">
                <a:alpha val="60000"/>
              </a:prstClr>
            </a:outerShdw>
          </a:effectLst>
        </c:spPr>
        <c:dLbl>
          <c:idx val="0"/>
          <c:layout>
            <c:manualLayout>
              <c:x val="0.14456379727338159"/>
              <c:y val="5.3431130246268929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fld id="{D3AED164-18BA-4E09-92CE-945EE7766BC3}" type="CELLRANG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[CELLRANGE]</a:t>
                </a:fld>
                <a:r>
                  <a:rPr lang="en-US" baseline="0">
                    <a:latin typeface="Bahnschrift Light" panose="020B0502040204020203" pitchFamily="34" charset="0"/>
                  </a:rPr>
                  <a:t>, </a:t>
                </a:r>
                <a:fld id="{201C3344-C402-4E39-A1EF-9130767D28A4}" type="VALU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402549489544581"/>
                  <c:h val="0.17228475045744057"/>
                </c:manualLayout>
              </c15:layout>
              <c15:dlblFieldTable/>
              <c15:showDataLabelsRange val="1"/>
            </c:ext>
          </c:extLst>
        </c:dLbl>
      </c:pivotFmt>
      <c:pivotFmt>
        <c:idx val="15"/>
        <c:spPr>
          <a:solidFill>
            <a:srgbClr val="31AF90"/>
          </a:solidFill>
          <a:ln w="15875">
            <a:solidFill>
              <a:schemeClr val="lt1"/>
            </a:solidFill>
          </a:ln>
          <a:effectLst>
            <a:outerShdw blurRad="101600" dist="50800" algn="l" rotWithShape="0">
              <a:prstClr val="black">
                <a:alpha val="60000"/>
              </a:prstClr>
            </a:outerShdw>
          </a:effectLst>
        </c:spPr>
        <c:dLbl>
          <c:idx val="0"/>
          <c:layout>
            <c:manualLayout>
              <c:x val="-0.14099816265523815"/>
              <c:y val="3.0547868784944608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D8C9095A-4D11-4A34-8BB6-7EDE9BD51861}" type="CELLRANG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[CELLRANGE]</a:t>
                </a:fld>
                <a:r>
                  <a:rPr lang="en-US" baseline="0">
                    <a:latin typeface="Bahnschrift Light" panose="020B0502040204020203" pitchFamily="34" charset="0"/>
                  </a:rPr>
                  <a:t>, </a:t>
                </a:r>
                <a:fld id="{BFBB17A3-5CE2-4252-A78A-1543B06BD8A9}" type="VALU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811243932478442"/>
                  <c:h val="0.16244211092030519"/>
                </c:manualLayout>
              </c15:layout>
              <c15:dlblFieldTable/>
              <c15:showDataLabelsRange val="1"/>
            </c:ext>
          </c:extLst>
        </c:dLbl>
      </c:pivotFmt>
      <c:pivotFmt>
        <c:idx val="16"/>
        <c:spPr>
          <a:solidFill>
            <a:srgbClr val="004E64"/>
          </a:solidFill>
          <a:ln w="19050">
            <a:solidFill>
              <a:schemeClr val="lt1"/>
            </a:solidFill>
          </a:ln>
          <a:effectLst>
            <a:outerShdw blurRad="101600" dist="50800" algn="l" rotWithShape="0">
              <a:prstClr val="black">
                <a:alpha val="60000"/>
              </a:prstClr>
            </a:outerShdw>
          </a:effectLst>
        </c:spPr>
        <c:dLbl>
          <c:idx val="0"/>
          <c:layout>
            <c:manualLayout>
              <c:x val="-0.23761739528181017"/>
              <c:y val="-0.11887700666981096"/>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F36F36C6-03D6-4835-ABB1-DA1D9524A8DE}" type="CELLRANG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[CELLRANGE]</a:t>
                </a:fld>
                <a:r>
                  <a:rPr lang="en-US" baseline="0">
                    <a:latin typeface="Bahnschrift Light" panose="020B0502040204020203" pitchFamily="34" charset="0"/>
                  </a:rPr>
                  <a:t>, </a:t>
                </a:r>
                <a:fld id="{A5CB69CB-4C08-4FD9-8FF7-DB17295116E6}" type="VALUE">
                  <a:rPr lang="en-US" baseline="0">
                    <a:latin typeface="Bahnschrift Light" panose="020B0502040204020203" pitchFamily="34" charset="0"/>
                  </a:rPr>
                  <a:pPr>
                    <a:defRPr sz="1050" b="0" i="0" u="none" strike="noStrike" kern="1200" baseline="0">
                      <a:solidFill>
                        <a:schemeClr val="bg1"/>
                      </a:solidFill>
                      <a:latin typeface="Bahnschrift Light" panose="020B0502040204020203" pitchFamily="34" charset="0"/>
                      <a:ea typeface="+mn-ea"/>
                      <a:cs typeface="+mn-cs"/>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9415673361384423"/>
                  <c:h val="0.11892155915987535"/>
                </c:manualLayout>
              </c15:layout>
              <c15:dlblFieldTable/>
              <c15:showDataLabelsRange val="1"/>
            </c:ext>
          </c:extLst>
        </c:dLbl>
      </c:pivotFmt>
      <c:pivotFmt>
        <c:idx val="17"/>
        <c:spPr>
          <a:solidFill>
            <a:schemeClr val="accent1"/>
          </a:solidFill>
          <a:ln w="19050">
            <a:solidFill>
              <a:schemeClr val="lt1"/>
            </a:solidFill>
          </a:ln>
          <a:effectLst>
            <a:outerShdw blurRad="101600" dist="508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8"/>
        <c:spPr>
          <a:solidFill>
            <a:srgbClr val="FF686B"/>
          </a:solidFill>
          <a:ln w="19050">
            <a:solidFill>
              <a:schemeClr val="lt1"/>
            </a:solidFill>
          </a:ln>
          <a:effectLst>
            <a:outerShdw blurRad="101600" dist="50800" algn="l" rotWithShape="0">
              <a:prstClr val="black">
                <a:alpha val="60000"/>
              </a:prstClr>
            </a:outerShdw>
          </a:effectLst>
        </c:spPr>
        <c:dLbl>
          <c:idx val="0"/>
          <c:layout>
            <c:manualLayout>
              <c:x val="0.14456379727338159"/>
              <c:y val="5.3431130246268929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fld id="{52DF1D39-271D-477A-8DEC-643AF0E245B5}"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2C4B417F-053D-448B-B809-C5C82212F2B9}"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402549489544581"/>
                  <c:h val="0.17228475045744057"/>
                </c:manualLayout>
              </c15:layout>
              <c15:dlblFieldTable/>
              <c15:showDataLabelsRange val="1"/>
            </c:ext>
          </c:extLst>
        </c:dLbl>
      </c:pivotFmt>
      <c:pivotFmt>
        <c:idx val="19"/>
        <c:spPr>
          <a:solidFill>
            <a:srgbClr val="31AF90"/>
          </a:solidFill>
          <a:ln w="15875">
            <a:solidFill>
              <a:schemeClr val="lt1"/>
            </a:solidFill>
          </a:ln>
          <a:effectLst>
            <a:outerShdw blurRad="101600" dist="50800" algn="l" rotWithShape="0">
              <a:prstClr val="black">
                <a:alpha val="60000"/>
              </a:prstClr>
            </a:outerShdw>
          </a:effectLst>
        </c:spPr>
        <c:dLbl>
          <c:idx val="0"/>
          <c:layout>
            <c:manualLayout>
              <c:x val="-0.14099816265523815"/>
              <c:y val="3.0547868784944608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48D53AF6-595C-4BF4-B1C8-725A0FA20FBD}"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53DC62EC-28CC-47D8-9B1F-7D28C1903C10}"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811243932478442"/>
                  <c:h val="0.16244211092030519"/>
                </c:manualLayout>
              </c15:layout>
              <c15:dlblFieldTable/>
              <c15:showDataLabelsRange val="1"/>
            </c:ext>
          </c:extLst>
        </c:dLbl>
      </c:pivotFmt>
      <c:pivotFmt>
        <c:idx val="20"/>
        <c:spPr>
          <a:solidFill>
            <a:srgbClr val="004E64"/>
          </a:solidFill>
          <a:ln w="19050">
            <a:solidFill>
              <a:schemeClr val="lt1"/>
            </a:solidFill>
          </a:ln>
          <a:effectLst>
            <a:outerShdw blurRad="101600" dist="50800" algn="l" rotWithShape="0">
              <a:prstClr val="black">
                <a:alpha val="60000"/>
              </a:prstClr>
            </a:outerShdw>
          </a:effectLst>
        </c:spPr>
        <c:dLbl>
          <c:idx val="0"/>
          <c:layout>
            <c:manualLayout>
              <c:x val="-0.23761739528181017"/>
              <c:y val="-0.11887700666981096"/>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36132398-9160-46D4-B5E5-FBFA3558D904}"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5A30BE08-75E3-4D35-A71A-F848C30958DF}"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9415673361384423"/>
                  <c:h val="0.11892155915987535"/>
                </c:manualLayout>
              </c15:layout>
              <c15:dlblFieldTable/>
              <c15:showDataLabelsRange val="1"/>
            </c:ext>
          </c:extLst>
        </c:dLbl>
      </c:pivotFmt>
    </c:pivotFmts>
    <c:plotArea>
      <c:layout>
        <c:manualLayout>
          <c:layoutTarget val="inner"/>
          <c:xMode val="edge"/>
          <c:yMode val="edge"/>
          <c:x val="0.44990585490887897"/>
          <c:y val="0.14147767833784491"/>
          <c:w val="0.49766299945226788"/>
          <c:h val="0.7462894280658775"/>
        </c:manualLayout>
      </c:layout>
      <c:doughnutChart>
        <c:varyColors val="1"/>
        <c:ser>
          <c:idx val="0"/>
          <c:order val="0"/>
          <c:tx>
            <c:strRef>
              <c:f>'Rough Analysis'!$B$4:$B$6</c:f>
              <c:strCache>
                <c:ptCount val="1"/>
                <c:pt idx="0">
                  <c:v>Total</c:v>
                </c:pt>
              </c:strCache>
            </c:strRef>
          </c:tx>
          <c:spPr>
            <a:effectLst>
              <a:outerShdw blurRad="101600" dist="50800" algn="l" rotWithShape="0">
                <a:prstClr val="black">
                  <a:alpha val="60000"/>
                </a:prstClr>
              </a:outerShdw>
            </a:effectLst>
          </c:spPr>
          <c:dPt>
            <c:idx val="0"/>
            <c:bubble3D val="0"/>
            <c:spPr>
              <a:solidFill>
                <a:srgbClr val="FF686B"/>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1-D0C4-4336-82F7-F18E4DBEE3CD}"/>
              </c:ext>
            </c:extLst>
          </c:dPt>
          <c:dPt>
            <c:idx val="1"/>
            <c:bubble3D val="0"/>
            <c:spPr>
              <a:solidFill>
                <a:srgbClr val="31AF90"/>
              </a:solidFill>
              <a:ln w="15875">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3-D0C4-4336-82F7-F18E4DBEE3CD}"/>
              </c:ext>
            </c:extLst>
          </c:dPt>
          <c:dPt>
            <c:idx val="2"/>
            <c:bubble3D val="0"/>
            <c:spPr>
              <a:solidFill>
                <a:srgbClr val="004E64"/>
              </a:solidFill>
              <a:ln w="19050">
                <a:solidFill>
                  <a:schemeClr val="lt1"/>
                </a:solidFill>
              </a:ln>
              <a:effectLst>
                <a:outerShdw blurRad="101600" dist="50800" algn="l" rotWithShape="0">
                  <a:prstClr val="black">
                    <a:alpha val="60000"/>
                  </a:prstClr>
                </a:outerShdw>
              </a:effectLst>
            </c:spPr>
            <c:extLst>
              <c:ext xmlns:c16="http://schemas.microsoft.com/office/drawing/2014/chart" uri="{C3380CC4-5D6E-409C-BE32-E72D297353CC}">
                <c16:uniqueId val="{00000005-D0C4-4336-82F7-F18E4DBEE3CD}"/>
              </c:ext>
            </c:extLst>
          </c:dPt>
          <c:dLbls>
            <c:dLbl>
              <c:idx val="0"/>
              <c:layout>
                <c:manualLayout>
                  <c:x val="0.14456379727338159"/>
                  <c:y val="5.3431130246268929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fld id="{52DF1D39-271D-477A-8DEC-643AF0E245B5}"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2C4B417F-053D-448B-B809-C5C82212F2B9}"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402549489544581"/>
                      <c:h val="0.17228475045744057"/>
                    </c:manualLayout>
                  </c15:layout>
                  <c15:dlblFieldTable/>
                  <c15:showDataLabelsRange val="1"/>
                </c:ext>
                <c:ext xmlns:c16="http://schemas.microsoft.com/office/drawing/2014/chart" uri="{C3380CC4-5D6E-409C-BE32-E72D297353CC}">
                  <c16:uniqueId val="{00000001-D0C4-4336-82F7-F18E4DBEE3CD}"/>
                </c:ext>
              </c:extLst>
            </c:dLbl>
            <c:dLbl>
              <c:idx val="1"/>
              <c:layout>
                <c:manualLayout>
                  <c:x val="-0.14099816265523815"/>
                  <c:y val="3.0547868784944608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48D53AF6-595C-4BF4-B1C8-725A0FA20FBD}"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53DC62EC-28CC-47D8-9B1F-7D28C1903C10}"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811243932478442"/>
                      <c:h val="0.16244211092030519"/>
                    </c:manualLayout>
                  </c15:layout>
                  <c15:dlblFieldTable/>
                  <c15:showDataLabelsRange val="1"/>
                </c:ext>
                <c:ext xmlns:c16="http://schemas.microsoft.com/office/drawing/2014/chart" uri="{C3380CC4-5D6E-409C-BE32-E72D297353CC}">
                  <c16:uniqueId val="{00000003-D0C4-4336-82F7-F18E4DBEE3CD}"/>
                </c:ext>
              </c:extLst>
            </c:dLbl>
            <c:dLbl>
              <c:idx val="2"/>
              <c:layout>
                <c:manualLayout>
                  <c:x val="-0.23761739528181017"/>
                  <c:y val="-0.11887700666981096"/>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fld id="{36132398-9160-46D4-B5E5-FBFA3558D904}" type="CELLRANGE">
                      <a:rPr lang="en-US" baseline="0">
                        <a:latin typeface="Bahnschrift Light" panose="020B0502040204020203" pitchFamily="34" charset="0"/>
                      </a:rPr>
                      <a:pPr>
                        <a:defRPr sz="1050">
                          <a:solidFill>
                            <a:schemeClr val="bg1"/>
                          </a:solidFill>
                          <a:latin typeface="Bahnschrift Light" panose="020B0502040204020203" pitchFamily="34" charset="0"/>
                        </a:defRPr>
                      </a:pPr>
                      <a:t>[CELLRANGE]</a:t>
                    </a:fld>
                    <a:r>
                      <a:rPr lang="en-US" baseline="0">
                        <a:latin typeface="Bahnschrift Light" panose="020B0502040204020203" pitchFamily="34" charset="0"/>
                      </a:rPr>
                      <a:t>, </a:t>
                    </a:r>
                    <a:fld id="{5A30BE08-75E3-4D35-A71A-F848C30958DF}" type="VALUE">
                      <a:rPr lang="en-US" baseline="0">
                        <a:latin typeface="Bahnschrift Light" panose="020B0502040204020203" pitchFamily="34" charset="0"/>
                      </a:rPr>
                      <a:pPr>
                        <a:defRPr sz="1050">
                          <a:solidFill>
                            <a:schemeClr val="bg1"/>
                          </a:solidFill>
                          <a:latin typeface="Bahnschrift Light" panose="020B0502040204020203" pitchFamily="34" charset="0"/>
                        </a:defRPr>
                      </a:pPr>
                      <a:t>[VALUE]</a:t>
                    </a:fld>
                    <a:endParaRPr lang="en-US" baseline="0">
                      <a:latin typeface="Bahnschrift Light" panose="020B0502040204020203" pitchFamily="34" charset="0"/>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9415673361384423"/>
                      <c:h val="0.11892155915987535"/>
                    </c:manualLayout>
                  </c15:layout>
                  <c15:dlblFieldTable/>
                  <c15:showDataLabelsRange val="1"/>
                </c:ext>
                <c:ext xmlns:c16="http://schemas.microsoft.com/office/drawing/2014/chart" uri="{C3380CC4-5D6E-409C-BE32-E72D297353CC}">
                  <c16:uniqueId val="{00000005-D0C4-4336-82F7-F18E4DBEE3CD}"/>
                </c:ext>
              </c:extLst>
            </c:dLbl>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strRef>
              <c:f>'Rough Analysis'!$B$4:$B$6</c:f>
              <c:strCache>
                <c:ptCount val="3"/>
                <c:pt idx="0">
                  <c:v>Male</c:v>
                </c:pt>
                <c:pt idx="1">
                  <c:v>Female</c:v>
                </c:pt>
                <c:pt idx="2">
                  <c:v>Non-binary</c:v>
                </c:pt>
              </c:strCache>
            </c:strRef>
          </c:cat>
          <c:val>
            <c:numRef>
              <c:f>'Rough Analysis'!$B$4:$B$6</c:f>
              <c:numCache>
                <c:formatCode>0.0%</c:formatCode>
                <c:ptCount val="3"/>
                <c:pt idx="0">
                  <c:v>0.6038</c:v>
                </c:pt>
                <c:pt idx="1">
                  <c:v>0.34549999999999997</c:v>
                </c:pt>
                <c:pt idx="2">
                  <c:v>5.0700000000000002E-2</c:v>
                </c:pt>
              </c:numCache>
            </c:numRef>
          </c:val>
          <c:extLst>
            <c:ext xmlns:c15="http://schemas.microsoft.com/office/drawing/2012/chart" uri="{02D57815-91ED-43cb-92C2-25804820EDAC}">
              <c15:datalabelsRange>
                <c15:f>'Rough Analysis'!$B$4:$B$6</c15:f>
                <c15:dlblRangeCache>
                  <c:ptCount val="3"/>
                  <c:pt idx="0">
                    <c:v>Male</c:v>
                  </c:pt>
                  <c:pt idx="1">
                    <c:v>Female</c:v>
                  </c:pt>
                  <c:pt idx="2">
                    <c:v>Non-binary</c:v>
                  </c:pt>
                </c15:dlblRangeCache>
              </c15:datalabelsRange>
            </c:ext>
            <c:ext xmlns:c16="http://schemas.microsoft.com/office/drawing/2014/chart" uri="{C3380CC4-5D6E-409C-BE32-E72D297353CC}">
              <c16:uniqueId val="{00000006-D0C4-4336-82F7-F18E4DBEE3CD}"/>
            </c:ext>
          </c:extLst>
        </c:ser>
        <c:dLbls>
          <c:showLegendKey val="0"/>
          <c:showVal val="0"/>
          <c:showCatName val="0"/>
          <c:showSerName val="0"/>
          <c:showPercent val="0"/>
          <c:showBubbleSize val="0"/>
          <c:showLeaderLines val="0"/>
        </c:dLbls>
        <c:firstSliceAng val="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Analysis!AGE DISTRIBUTION</c:name>
    <c:fmtId val="17"/>
  </c:pivotSource>
  <c:chart>
    <c:autoTitleDeleted val="1"/>
    <c:pivotFmts>
      <c:pivotFmt>
        <c:idx val="0"/>
        <c:spPr>
          <a:solidFill>
            <a:schemeClr val="accent1"/>
          </a:solidFill>
          <a:ln w="19050">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w="19050">
            <a:solidFill>
              <a:schemeClr val="lt1"/>
            </a:solidFill>
          </a:ln>
          <a:effectLst>
            <a:outerShdw blurRad="101600" dist="63500" algn="l" rotWithShape="0">
              <a:prstClr val="black">
                <a:alpha val="60000"/>
              </a:prstClr>
            </a:outerShdw>
          </a:effectLst>
        </c:spPr>
      </c:pivotFmt>
      <c:pivotFmt>
        <c:idx val="3"/>
        <c:spPr>
          <a:solidFill>
            <a:srgbClr val="004E64"/>
          </a:solidFill>
          <a:ln w="19050">
            <a:solidFill>
              <a:schemeClr val="lt1"/>
            </a:solidFill>
          </a:ln>
          <a:effectLst>
            <a:outerShdw blurRad="101600" dist="63500" algn="l" rotWithShape="0">
              <a:prstClr val="black">
                <a:alpha val="60000"/>
              </a:prstClr>
            </a:outerShdw>
          </a:effectLst>
        </c:spPr>
      </c:pivotFmt>
      <c:pivotFmt>
        <c:idx val="4"/>
        <c:spPr>
          <a:solidFill>
            <a:srgbClr val="FFC000"/>
          </a:solidFill>
          <a:ln w="19050">
            <a:solidFill>
              <a:schemeClr val="lt1"/>
            </a:solidFill>
          </a:ln>
          <a:effectLst>
            <a:outerShdw blurRad="101600" dist="63500" algn="l" rotWithShape="0">
              <a:prstClr val="black">
                <a:alpha val="60000"/>
              </a:prstClr>
            </a:outerShdw>
          </a:effectLst>
        </c:spPr>
      </c:pivotFmt>
      <c:pivotFmt>
        <c:idx val="5"/>
        <c:spPr>
          <a:solidFill>
            <a:srgbClr val="31AF90"/>
          </a:solidFill>
          <a:ln w="19050">
            <a:solidFill>
              <a:schemeClr val="lt1"/>
            </a:solidFill>
          </a:ln>
          <a:effectLst>
            <a:outerShdw blurRad="101600" dist="63500" algn="l" rotWithShape="0">
              <a:prstClr val="black">
                <a:alpha val="60000"/>
              </a:prstClr>
            </a:outerShdw>
          </a:effectLst>
        </c:spPr>
      </c:pivotFmt>
      <c:pivotFmt>
        <c:idx val="6"/>
        <c:spPr>
          <a:solidFill>
            <a:schemeClr val="bg1">
              <a:lumMod val="95000"/>
            </a:schemeClr>
          </a:solidFill>
          <a:ln w="19050">
            <a:solidFill>
              <a:schemeClr val="lt1"/>
            </a:solidFill>
          </a:ln>
          <a:effectLst>
            <a:outerShdw blurRad="101600" dist="63500" algn="l" rotWithShape="0">
              <a:prstClr val="black">
                <a:alpha val="60000"/>
              </a:prstClr>
            </a:outerShdw>
          </a:effectLst>
        </c:spPr>
      </c:pivotFmt>
      <c:pivotFmt>
        <c:idx val="7"/>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FFC000"/>
          </a:solidFill>
          <a:ln w="19050">
            <a:solidFill>
              <a:schemeClr val="lt1"/>
            </a:solidFill>
          </a:ln>
          <a:effectLst>
            <a:outerShdw blurRad="101600" dist="63500" algn="l" rotWithShape="0">
              <a:prstClr val="black">
                <a:alpha val="60000"/>
              </a:prstClr>
            </a:outerShdw>
          </a:effectLst>
        </c:spPr>
      </c:pivotFmt>
      <c:pivotFmt>
        <c:idx val="13"/>
        <c:spPr>
          <a:solidFill>
            <a:srgbClr val="FF686B"/>
          </a:solidFill>
          <a:ln w="19050">
            <a:solidFill>
              <a:schemeClr val="lt1"/>
            </a:solidFill>
          </a:ln>
          <a:effectLst>
            <a:outerShdw blurRad="101600" dist="63500" algn="l" rotWithShape="0">
              <a:prstClr val="black">
                <a:alpha val="60000"/>
              </a:prstClr>
            </a:outerShdw>
          </a:effectLst>
        </c:spPr>
      </c:pivotFmt>
      <c:pivotFmt>
        <c:idx val="14"/>
        <c:spPr>
          <a:solidFill>
            <a:srgbClr val="31AF90"/>
          </a:solidFill>
          <a:ln w="19050">
            <a:solidFill>
              <a:schemeClr val="lt1"/>
            </a:solidFill>
          </a:ln>
          <a:effectLst>
            <a:outerShdw blurRad="101600" dist="63500" algn="l" rotWithShape="0">
              <a:prstClr val="black">
                <a:alpha val="60000"/>
              </a:prstClr>
            </a:outerShdw>
          </a:effectLst>
        </c:spPr>
      </c:pivotFmt>
      <c:pivotFmt>
        <c:idx val="15"/>
        <c:spPr>
          <a:solidFill>
            <a:srgbClr val="004E64"/>
          </a:solidFill>
          <a:ln w="19050">
            <a:solidFill>
              <a:schemeClr val="lt1"/>
            </a:solidFill>
          </a:ln>
          <a:effectLst>
            <a:outerShdw blurRad="101600" dist="63500" algn="l" rotWithShape="0">
              <a:prstClr val="black">
                <a:alpha val="60000"/>
              </a:prstClr>
            </a:outerShdw>
          </a:effectLst>
        </c:spPr>
      </c:pivotFmt>
      <c:pivotFmt>
        <c:idx val="16"/>
        <c:spPr>
          <a:solidFill>
            <a:schemeClr val="bg1">
              <a:lumMod val="95000"/>
            </a:schemeClr>
          </a:solidFill>
          <a:ln w="19050">
            <a:solidFill>
              <a:schemeClr val="lt1"/>
            </a:solidFill>
          </a:ln>
          <a:effectLst>
            <a:outerShdw blurRad="101600" dist="63500" algn="l" rotWithShape="0">
              <a:prstClr val="black">
                <a:alpha val="60000"/>
              </a:prstClr>
            </a:outerShdw>
          </a:effectLst>
        </c:spPr>
      </c:pivotFmt>
      <c:pivotFmt>
        <c:idx val="17"/>
        <c:spPr>
          <a:solidFill>
            <a:schemeClr val="accent1"/>
          </a:solidFill>
          <a:ln w="15875">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FFC000"/>
          </a:solidFill>
          <a:ln w="15875">
            <a:solidFill>
              <a:schemeClr val="lt1"/>
            </a:solidFill>
          </a:ln>
          <a:effectLst>
            <a:outerShdw blurRad="101600" dist="63500" algn="l" rotWithShape="0">
              <a:prstClr val="black">
                <a:alpha val="60000"/>
              </a:prstClr>
            </a:outerShdw>
          </a:effectLst>
        </c:spPr>
        <c:dLbl>
          <c:idx val="0"/>
          <c:layout>
            <c:manualLayout>
              <c:x val="0.254780330654093"/>
              <c:y val="-1.0333877828339666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FF686B"/>
          </a:solidFill>
          <a:ln w="15875">
            <a:solidFill>
              <a:schemeClr val="lt1"/>
            </a:solidFill>
          </a:ln>
          <a:effectLst>
            <a:outerShdw blurRad="101600" dist="63500" algn="l" rotWithShape="0">
              <a:prstClr val="black">
                <a:alpha val="60000"/>
              </a:prstClr>
            </a:outerShdw>
          </a:effectLst>
        </c:spPr>
        <c:dLbl>
          <c:idx val="0"/>
          <c:layout>
            <c:manualLayout>
              <c:x val="0.22403098040273695"/>
              <c:y val="0"/>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bg1"/>
          </a:solidFill>
          <a:ln w="15875">
            <a:solidFill>
              <a:schemeClr val="lt1"/>
            </a:solidFill>
          </a:ln>
          <a:effectLst>
            <a:outerShdw blurRad="101600" dist="63500" algn="l" rotWithShape="0">
              <a:prstClr val="black">
                <a:alpha val="60000"/>
              </a:prstClr>
            </a:outerShdw>
          </a:effectLst>
        </c:spPr>
        <c:dLbl>
          <c:idx val="0"/>
          <c:layout>
            <c:manualLayout>
              <c:x val="-0.14935398693515795"/>
              <c:y val="-1.0333877828339643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rgbClr val="004E64"/>
          </a:solidFill>
          <a:ln w="15875">
            <a:solidFill>
              <a:schemeClr val="lt1"/>
            </a:solidFill>
          </a:ln>
          <a:effectLst>
            <a:outerShdw blurRad="101600" dist="63500" algn="l" rotWithShape="0">
              <a:prstClr val="black">
                <a:alpha val="60000"/>
              </a:prstClr>
            </a:outerShdw>
          </a:effectLst>
        </c:spPr>
        <c:dLbl>
          <c:idx val="0"/>
          <c:layout>
            <c:manualLayout>
              <c:x val="-0.1273901653270465"/>
              <c:y val="-5.1669389141698226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bg1">
              <a:lumMod val="95000"/>
            </a:schemeClr>
          </a:solidFill>
          <a:ln w="15875">
            <a:solidFill>
              <a:schemeClr val="lt1"/>
            </a:solidFill>
          </a:ln>
          <a:effectLst>
            <a:outerShdw blurRad="101600" dist="63500" algn="l" rotWithShape="0">
              <a:prstClr val="black">
                <a:alpha val="60000"/>
              </a:prstClr>
            </a:outerShdw>
          </a:effectLst>
        </c:spPr>
        <c:dLbl>
          <c:idx val="0"/>
          <c:layout>
            <c:manualLayout>
              <c:x val="4.3927816159700157E-2"/>
              <c:y val="-8.7837758118095063E-2"/>
            </c:manualLayout>
          </c:layout>
          <c:spPr>
            <a:noFill/>
            <a:ln>
              <a:noFill/>
            </a:ln>
            <a:effectLst/>
          </c:spPr>
          <c:txPr>
            <a:bodyPr rot="0" spcFirstLastPara="1" vertOverflow="ellipsis" vert="horz" wrap="square" lIns="38100" tIns="19050" rIns="38100" bIns="19050" anchor="ctr" anchorCtr="1">
              <a:no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5732668123542518"/>
                  <c:h val="0.12506595984027241"/>
                </c:manualLayout>
              </c15:layout>
            </c:ext>
          </c:extLst>
        </c:dLbl>
      </c:pivotFmt>
      <c:pivotFmt>
        <c:idx val="23"/>
        <c:spPr>
          <a:solidFill>
            <a:schemeClr val="accent1"/>
          </a:solidFill>
          <a:ln w="15875">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rgbClr val="FFC000"/>
          </a:solidFill>
          <a:ln w="15875">
            <a:solidFill>
              <a:schemeClr val="lt1"/>
            </a:solidFill>
          </a:ln>
          <a:effectLst>
            <a:outerShdw blurRad="101600" dist="63500" algn="l" rotWithShape="0">
              <a:prstClr val="black">
                <a:alpha val="60000"/>
              </a:prstClr>
            </a:outerShdw>
          </a:effectLst>
        </c:spPr>
        <c:dLbl>
          <c:idx val="0"/>
          <c:layout>
            <c:manualLayout>
              <c:x val="0.254780330654093"/>
              <c:y val="-1.0333877828339666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FF686B"/>
          </a:solidFill>
          <a:ln w="15875">
            <a:solidFill>
              <a:schemeClr val="lt1"/>
            </a:solidFill>
          </a:ln>
          <a:effectLst>
            <a:outerShdw blurRad="101600" dist="63500" algn="l" rotWithShape="0">
              <a:prstClr val="black">
                <a:alpha val="60000"/>
              </a:prstClr>
            </a:outerShdw>
          </a:effectLst>
        </c:spPr>
        <c:dLbl>
          <c:idx val="0"/>
          <c:layout>
            <c:manualLayout>
              <c:x val="0.22403098040273695"/>
              <c:y val="0"/>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bg1"/>
          </a:solidFill>
          <a:ln w="15875">
            <a:solidFill>
              <a:schemeClr val="lt1"/>
            </a:solidFill>
          </a:ln>
          <a:effectLst>
            <a:outerShdw blurRad="101600" dist="63500" algn="l" rotWithShape="0">
              <a:prstClr val="black">
                <a:alpha val="60000"/>
              </a:prstClr>
            </a:outerShdw>
          </a:effectLst>
        </c:spPr>
        <c:dLbl>
          <c:idx val="0"/>
          <c:layout>
            <c:manualLayout>
              <c:x val="-0.14935398693515795"/>
              <c:y val="-1.0333877828339643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rgbClr val="004E64"/>
          </a:solidFill>
          <a:ln w="15875">
            <a:solidFill>
              <a:schemeClr val="lt1"/>
            </a:solidFill>
          </a:ln>
          <a:effectLst>
            <a:outerShdw blurRad="101600" dist="63500" algn="l" rotWithShape="0">
              <a:prstClr val="black">
                <a:alpha val="60000"/>
              </a:prstClr>
            </a:outerShdw>
          </a:effectLst>
        </c:spPr>
        <c:dLbl>
          <c:idx val="0"/>
          <c:layout>
            <c:manualLayout>
              <c:x val="-0.1273901653270465"/>
              <c:y val="-5.1669389141698226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w="15875">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rgbClr val="FFC000"/>
          </a:solidFill>
          <a:ln w="15875">
            <a:solidFill>
              <a:schemeClr val="lt1"/>
            </a:solidFill>
          </a:ln>
          <a:effectLst>
            <a:outerShdw blurRad="101600" dist="63500" algn="l" rotWithShape="0">
              <a:prstClr val="black">
                <a:alpha val="60000"/>
              </a:prstClr>
            </a:outerShdw>
          </a:effectLst>
        </c:spPr>
        <c:dLbl>
          <c:idx val="0"/>
          <c:layout>
            <c:manualLayout>
              <c:x val="0.254780330654093"/>
              <c:y val="-1.0333877828339666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solidFill>
            <a:srgbClr val="FF686B"/>
          </a:solidFill>
          <a:ln w="15875">
            <a:solidFill>
              <a:schemeClr val="lt1"/>
            </a:solidFill>
          </a:ln>
          <a:effectLst>
            <a:outerShdw blurRad="101600" dist="63500" algn="l" rotWithShape="0">
              <a:prstClr val="black">
                <a:alpha val="60000"/>
              </a:prstClr>
            </a:outerShdw>
          </a:effectLst>
        </c:spPr>
        <c:dLbl>
          <c:idx val="0"/>
          <c:layout>
            <c:manualLayout>
              <c:x val="0.22403098040273695"/>
              <c:y val="0"/>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bg1"/>
          </a:solidFill>
          <a:ln w="15875">
            <a:solidFill>
              <a:schemeClr val="lt1"/>
            </a:solidFill>
          </a:ln>
          <a:effectLst>
            <a:outerShdw blurRad="101600" dist="63500" algn="l" rotWithShape="0">
              <a:prstClr val="black">
                <a:alpha val="60000"/>
              </a:prstClr>
            </a:outerShdw>
          </a:effectLst>
        </c:spPr>
        <c:dLbl>
          <c:idx val="0"/>
          <c:layout>
            <c:manualLayout>
              <c:x val="-0.14935398693515795"/>
              <c:y val="-1.0333877828339643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rgbClr val="004E64"/>
          </a:solidFill>
          <a:ln w="15875">
            <a:solidFill>
              <a:schemeClr val="lt1"/>
            </a:solidFill>
          </a:ln>
          <a:effectLst>
            <a:outerShdw blurRad="101600" dist="63500" algn="l" rotWithShape="0">
              <a:prstClr val="black">
                <a:alpha val="60000"/>
              </a:prstClr>
            </a:outerShdw>
          </a:effectLst>
        </c:spPr>
        <c:dLbl>
          <c:idx val="0"/>
          <c:layout>
            <c:manualLayout>
              <c:x val="-0.1273901653270465"/>
              <c:y val="-5.1669389141698226E-2"/>
            </c:manualLayout>
          </c:layout>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3485203796761587"/>
          <c:y val="0.25368143988470343"/>
          <c:w val="0.54366636607245888"/>
          <c:h val="0.86226306128480368"/>
        </c:manualLayout>
      </c:layout>
      <c:doughnutChart>
        <c:varyColors val="0"/>
        <c:ser>
          <c:idx val="0"/>
          <c:order val="0"/>
          <c:tx>
            <c:strRef>
              <c:f>'Rough Analysis'!$C$19</c:f>
              <c:strCache>
                <c:ptCount val="1"/>
                <c:pt idx="0">
                  <c:v>Total</c:v>
                </c:pt>
              </c:strCache>
            </c:strRef>
          </c:tx>
          <c:spPr>
            <a:solidFill>
              <a:schemeClr val="accent1"/>
            </a:solidFill>
            <a:ln w="15875">
              <a:solidFill>
                <a:schemeClr val="lt1"/>
              </a:solidFill>
            </a:ln>
            <a:effectLst>
              <a:outerShdw blurRad="101600" dist="63500" algn="l" rotWithShape="0">
                <a:prstClr val="black">
                  <a:alpha val="60000"/>
                </a:prstClr>
              </a:outerShdw>
            </a:effectLst>
          </c:spPr>
          <c:dPt>
            <c:idx val="0"/>
            <c:bubble3D val="0"/>
            <c:spPr>
              <a:solidFill>
                <a:srgbClr val="FFC000"/>
              </a:solidFill>
              <a:ln w="15875">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1-F844-408A-8ABA-8AE4617525AC}"/>
              </c:ext>
            </c:extLst>
          </c:dPt>
          <c:dPt>
            <c:idx val="1"/>
            <c:bubble3D val="0"/>
            <c:spPr>
              <a:solidFill>
                <a:srgbClr val="FF686B"/>
              </a:solidFill>
              <a:ln w="15875">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3-F844-408A-8ABA-8AE4617525AC}"/>
              </c:ext>
            </c:extLst>
          </c:dPt>
          <c:dPt>
            <c:idx val="2"/>
            <c:bubble3D val="0"/>
            <c:spPr>
              <a:solidFill>
                <a:schemeClr val="bg1"/>
              </a:solidFill>
              <a:ln w="15875">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5-F844-408A-8ABA-8AE4617525AC}"/>
              </c:ext>
            </c:extLst>
          </c:dPt>
          <c:dPt>
            <c:idx val="3"/>
            <c:bubble3D val="0"/>
            <c:spPr>
              <a:solidFill>
                <a:srgbClr val="004E64"/>
              </a:solidFill>
              <a:ln w="15875">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7-F844-408A-8ABA-8AE4617525AC}"/>
              </c:ext>
            </c:extLst>
          </c:dPt>
          <c:dPt>
            <c:idx val="4"/>
            <c:bubble3D val="0"/>
            <c:extLst>
              <c:ext xmlns:c16="http://schemas.microsoft.com/office/drawing/2014/chart" uri="{C3380CC4-5D6E-409C-BE32-E72D297353CC}">
                <c16:uniqueId val="{00000008-F844-408A-8ABA-8AE4617525AC}"/>
              </c:ext>
            </c:extLst>
          </c:dPt>
          <c:dLbls>
            <c:dLbl>
              <c:idx val="0"/>
              <c:layout>
                <c:manualLayout>
                  <c:x val="0.254780330654093"/>
                  <c:y val="-1.033387782833966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F844-408A-8ABA-8AE4617525AC}"/>
                </c:ext>
              </c:extLst>
            </c:dLbl>
            <c:dLbl>
              <c:idx val="1"/>
              <c:layout>
                <c:manualLayout>
                  <c:x val="0.22403098040273695"/>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844-408A-8ABA-8AE4617525AC}"/>
                </c:ext>
              </c:extLst>
            </c:dLbl>
            <c:dLbl>
              <c:idx val="2"/>
              <c:layout>
                <c:manualLayout>
                  <c:x val="-0.14935398693515795"/>
                  <c:y val="-1.033387782833964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F844-408A-8ABA-8AE4617525AC}"/>
                </c:ext>
              </c:extLst>
            </c:dLbl>
            <c:dLbl>
              <c:idx val="3"/>
              <c:layout>
                <c:manualLayout>
                  <c:x val="-0.1273901653270465"/>
                  <c:y val="-5.166938914169822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F844-408A-8ABA-8AE4617525AC}"/>
                </c:ext>
              </c:extLst>
            </c:dLbl>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Bahnschrift Light" panose="020B0502040204020203" pitchFamily="34" charset="0"/>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'Rough Analysis'!$B$20:$B$23</c:f>
              <c:strCache>
                <c:ptCount val="4"/>
                <c:pt idx="0">
                  <c:v>15-18</c:v>
                </c:pt>
                <c:pt idx="1">
                  <c:v>19-30</c:v>
                </c:pt>
                <c:pt idx="2">
                  <c:v>31-45</c:v>
                </c:pt>
                <c:pt idx="3">
                  <c:v>46-65</c:v>
                </c:pt>
              </c:strCache>
            </c:strRef>
          </c:cat>
          <c:val>
            <c:numRef>
              <c:f>'Rough Analysis'!$C$20:$C$23</c:f>
              <c:numCache>
                <c:formatCode>0.0%</c:formatCode>
                <c:ptCount val="4"/>
                <c:pt idx="0">
                  <c:v>0.15168195718654434</c:v>
                </c:pt>
                <c:pt idx="1">
                  <c:v>0.56269113149847094</c:v>
                </c:pt>
                <c:pt idx="2">
                  <c:v>0.24220183486238533</c:v>
                </c:pt>
                <c:pt idx="3">
                  <c:v>4.3425076452599388E-2</c:v>
                </c:pt>
              </c:numCache>
            </c:numRef>
          </c:val>
          <c:extLst>
            <c:ext xmlns:c16="http://schemas.microsoft.com/office/drawing/2014/chart" uri="{C3380CC4-5D6E-409C-BE32-E72D297353CC}">
              <c16:uniqueId val="{00000009-F844-408A-8ABA-8AE4617525AC}"/>
            </c:ext>
          </c:extLst>
        </c:ser>
        <c:dLbls>
          <c:showLegendKey val="0"/>
          <c:showVal val="1"/>
          <c:showCatName val="0"/>
          <c:showSerName val="0"/>
          <c:showPercent val="0"/>
          <c:showBubbleSize val="0"/>
          <c:showLeaderLines val="0"/>
        </c:dLbls>
        <c:firstSliceAng val="0"/>
        <c:holeSize val="70"/>
      </c:doughnutChart>
      <c:spPr>
        <a:noFill/>
        <a:ln>
          <a:noFill/>
        </a:ln>
        <a:effectLst/>
      </c:spPr>
    </c:plotArea>
    <c:legend>
      <c:legendPos val="r"/>
      <c:layout>
        <c:manualLayout>
          <c:xMode val="edge"/>
          <c:yMode val="edge"/>
          <c:x val="1.8212589911146628E-2"/>
          <c:y val="0.85946542060324926"/>
          <c:w val="0.85694821374385077"/>
          <c:h val="0.13937997481092401"/>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bg1"/>
              </a:solidFill>
              <a:latin typeface="Bahnschrift Light" panose="020B0502040204020203"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Analysis!INGREDIENTS</c:name>
    <c:fmtId val="2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31AF90"/>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FF686B"/>
          </a:solidFill>
          <a:ln>
            <a:noFill/>
          </a:ln>
          <a:effectLst>
            <a:outerShdw blurRad="101600" dist="50800" dir="2700000" algn="tl" rotWithShape="0">
              <a:prstClr val="black">
                <a:alpha val="60000"/>
              </a:prstClr>
            </a:outerShdw>
          </a:effectLst>
        </c:spPr>
      </c:pivotFmt>
      <c:pivotFmt>
        <c:idx val="5"/>
        <c:spPr>
          <a:solidFill>
            <a:schemeClr val="bg1"/>
          </a:solidFill>
          <a:ln>
            <a:noFill/>
          </a:ln>
          <a:effectLst>
            <a:outerShdw blurRad="101600" dist="50800" dir="2700000" algn="tl" rotWithShape="0">
              <a:prstClr val="black">
                <a:alpha val="60000"/>
              </a:prstClr>
            </a:outerShdw>
          </a:effectLst>
        </c:spPr>
      </c:pivotFmt>
      <c:pivotFmt>
        <c:idx val="6"/>
        <c:spPr>
          <a:solidFill>
            <a:srgbClr val="FFC000"/>
          </a:solidFill>
          <a:ln>
            <a:noFill/>
          </a:ln>
          <a:effectLst>
            <a:outerShdw blurRad="101600" dist="50800" dir="2700000" algn="tl" rotWithShape="0">
              <a:prstClr val="black">
                <a:alpha val="60000"/>
              </a:prstClr>
            </a:outerShdw>
          </a:effectLst>
        </c:spPr>
      </c:pivotFmt>
      <c:pivotFmt>
        <c:idx val="7"/>
        <c:spPr>
          <a:solidFill>
            <a:srgbClr val="31AF90"/>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FF686B"/>
          </a:solidFill>
          <a:ln>
            <a:noFill/>
          </a:ln>
          <a:effectLst>
            <a:outerShdw blurRad="101600" dist="50800" dir="2700000" algn="tl" rotWithShape="0">
              <a:prstClr val="black">
                <a:alpha val="60000"/>
              </a:prstClr>
            </a:outerShdw>
          </a:effectLst>
        </c:spPr>
      </c:pivotFmt>
      <c:pivotFmt>
        <c:idx val="9"/>
        <c:spPr>
          <a:solidFill>
            <a:schemeClr val="bg1"/>
          </a:solidFill>
          <a:ln>
            <a:noFill/>
          </a:ln>
          <a:effectLst>
            <a:outerShdw blurRad="101600" dist="50800" dir="2700000" algn="tl" rotWithShape="0">
              <a:prstClr val="black">
                <a:alpha val="60000"/>
              </a:prstClr>
            </a:outerShdw>
          </a:effectLst>
        </c:spPr>
      </c:pivotFmt>
      <c:pivotFmt>
        <c:idx val="10"/>
        <c:spPr>
          <a:solidFill>
            <a:srgbClr val="FFC000"/>
          </a:solidFill>
          <a:ln>
            <a:noFill/>
          </a:ln>
          <a:effectLst>
            <a:outerShdw blurRad="101600" dist="50800" dir="2700000" algn="tl" rotWithShape="0">
              <a:prstClr val="black">
                <a:alpha val="60000"/>
              </a:prstClr>
            </a:outerShdw>
          </a:effectLst>
        </c:spPr>
      </c:pivotFmt>
      <c:pivotFmt>
        <c:idx val="11"/>
        <c:spPr>
          <a:solidFill>
            <a:srgbClr val="31AF90"/>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FF686B"/>
          </a:solidFill>
          <a:ln>
            <a:noFill/>
          </a:ln>
          <a:effectLst>
            <a:outerShdw blurRad="101600" dist="50800" dir="2700000" algn="tl" rotWithShape="0">
              <a:prstClr val="black">
                <a:alpha val="60000"/>
              </a:prstClr>
            </a:outerShdw>
          </a:effectLst>
        </c:spPr>
      </c:pivotFmt>
      <c:pivotFmt>
        <c:idx val="13"/>
        <c:spPr>
          <a:solidFill>
            <a:schemeClr val="bg1"/>
          </a:solidFill>
          <a:ln>
            <a:noFill/>
          </a:ln>
          <a:effectLst>
            <a:outerShdw blurRad="101600" dist="50800" dir="2700000" algn="tl" rotWithShape="0">
              <a:prstClr val="black">
                <a:alpha val="60000"/>
              </a:prstClr>
            </a:outerShdw>
          </a:effectLst>
        </c:spPr>
      </c:pivotFmt>
      <c:pivotFmt>
        <c:idx val="14"/>
        <c:spPr>
          <a:solidFill>
            <a:srgbClr val="FFC000"/>
          </a:solidFill>
          <a:ln>
            <a:noFill/>
          </a:ln>
          <a:effectLst>
            <a:outerShdw blurRad="101600" dist="50800" dir="2700000" algn="tl" rotWithShape="0">
              <a:prstClr val="black">
                <a:alpha val="60000"/>
              </a:prstClr>
            </a:outerShdw>
          </a:effectLst>
        </c:spPr>
      </c:pivotFmt>
    </c:pivotFmts>
    <c:plotArea>
      <c:layout/>
      <c:barChart>
        <c:barDir val="col"/>
        <c:grouping val="clustered"/>
        <c:varyColors val="0"/>
        <c:ser>
          <c:idx val="0"/>
          <c:order val="0"/>
          <c:tx>
            <c:strRef>
              <c:f>'Rough Analysis'!$G$3</c:f>
              <c:strCache>
                <c:ptCount val="1"/>
                <c:pt idx="0">
                  <c:v>Total</c:v>
                </c:pt>
              </c:strCache>
            </c:strRef>
          </c:tx>
          <c:spPr>
            <a:solidFill>
              <a:srgbClr val="31AF90"/>
            </a:solidFill>
            <a:ln>
              <a:noFill/>
            </a:ln>
            <a:effectLst>
              <a:outerShdw blurRad="101600" dist="50800" dir="2700000" algn="tl" rotWithShape="0">
                <a:prstClr val="black">
                  <a:alpha val="60000"/>
                </a:prstClr>
              </a:outerShdw>
            </a:effectLst>
          </c:spPr>
          <c:invertIfNegative val="0"/>
          <c:dPt>
            <c:idx val="0"/>
            <c:invertIfNegative val="0"/>
            <c:bubble3D val="0"/>
            <c:spPr>
              <a:solidFill>
                <a:srgbClr val="FF686B"/>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84CB-45BD-BA93-6D82DCBEA306}"/>
              </c:ext>
            </c:extLst>
          </c:dPt>
          <c:dPt>
            <c:idx val="1"/>
            <c:invertIfNegative val="0"/>
            <c:bubble3D val="0"/>
            <c:spPr>
              <a:solidFill>
                <a:schemeClr val="bg1"/>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84CB-45BD-BA93-6D82DCBEA306}"/>
              </c:ext>
            </c:extLst>
          </c:dPt>
          <c:dPt>
            <c:idx val="2"/>
            <c:invertIfNegative val="0"/>
            <c:bubble3D val="0"/>
            <c:spPr>
              <a:solidFill>
                <a:srgbClr val="FFC000"/>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5-84CB-45BD-BA93-6D82DCBEA306}"/>
              </c:ext>
            </c:extLst>
          </c:dPt>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Analysis'!$F$4:$F$7</c:f>
              <c:strCache>
                <c:ptCount val="4"/>
                <c:pt idx="0">
                  <c:v>Caffeine</c:v>
                </c:pt>
                <c:pt idx="1">
                  <c:v>Guarana</c:v>
                </c:pt>
                <c:pt idx="2">
                  <c:v>Sugar</c:v>
                </c:pt>
                <c:pt idx="3">
                  <c:v>Vitamins</c:v>
                </c:pt>
              </c:strCache>
            </c:strRef>
          </c:cat>
          <c:val>
            <c:numRef>
              <c:f>'Rough Analysis'!$G$4:$G$7</c:f>
              <c:numCache>
                <c:formatCode>0.0%</c:formatCode>
                <c:ptCount val="4"/>
                <c:pt idx="0">
                  <c:v>0.3896</c:v>
                </c:pt>
                <c:pt idx="1">
                  <c:v>0.15529999999999999</c:v>
                </c:pt>
                <c:pt idx="2">
                  <c:v>0.20169999999999999</c:v>
                </c:pt>
                <c:pt idx="3">
                  <c:v>0.25340000000000001</c:v>
                </c:pt>
              </c:numCache>
            </c:numRef>
          </c:val>
          <c:extLst>
            <c:ext xmlns:c16="http://schemas.microsoft.com/office/drawing/2014/chart" uri="{C3380CC4-5D6E-409C-BE32-E72D297353CC}">
              <c16:uniqueId val="{00000006-84CB-45BD-BA93-6D82DCBEA306}"/>
            </c:ext>
          </c:extLst>
        </c:ser>
        <c:dLbls>
          <c:showLegendKey val="0"/>
          <c:showVal val="0"/>
          <c:showCatName val="0"/>
          <c:showSerName val="0"/>
          <c:showPercent val="0"/>
          <c:showBubbleSize val="0"/>
        </c:dLbls>
        <c:gapWidth val="219"/>
        <c:overlap val="-27"/>
        <c:axId val="1570189040"/>
        <c:axId val="649456496"/>
      </c:barChart>
      <c:catAx>
        <c:axId val="1570189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bg1"/>
                </a:solidFill>
                <a:latin typeface="Bahnschrift Light" panose="020B0502040204020203" pitchFamily="34" charset="0"/>
                <a:ea typeface="+mn-ea"/>
                <a:cs typeface="+mn-cs"/>
              </a:defRPr>
            </a:pPr>
            <a:endParaRPr lang="en-US"/>
          </a:p>
        </c:txPr>
        <c:crossAx val="649456496"/>
        <c:crosses val="autoZero"/>
        <c:auto val="1"/>
        <c:lblAlgn val="ctr"/>
        <c:lblOffset val="100"/>
        <c:noMultiLvlLbl val="0"/>
      </c:catAx>
      <c:valAx>
        <c:axId val="649456496"/>
        <c:scaling>
          <c:orientation val="minMax"/>
        </c:scaling>
        <c:delete val="1"/>
        <c:axPos val="l"/>
        <c:numFmt formatCode="0.0%" sourceLinked="1"/>
        <c:majorTickMark val="none"/>
        <c:minorTickMark val="none"/>
        <c:tickLblPos val="nextTo"/>
        <c:crossAx val="1570189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Analysis!PACKAGING</c:name>
    <c:fmtId val="2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4472C4"/>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686B"/>
          </a:solidFill>
          <a:ln>
            <a:noFill/>
          </a:ln>
          <a:effectLst>
            <a:outerShdw blurRad="101600" dist="63500" dir="2700000" algn="tl" rotWithShape="0">
              <a:prstClr val="black">
                <a:alpha val="60000"/>
              </a:prstClr>
            </a:outerShdw>
          </a:effectLst>
        </c:spPr>
      </c:pivotFmt>
      <c:pivotFmt>
        <c:idx val="4"/>
        <c:spPr>
          <a:solidFill>
            <a:srgbClr val="31AF90"/>
          </a:solidFill>
          <a:ln>
            <a:noFill/>
          </a:ln>
          <a:effectLst>
            <a:outerShdw blurRad="101600" dist="63500" dir="2700000" algn="tl" rotWithShape="0">
              <a:prstClr val="black">
                <a:alpha val="60000"/>
              </a:prstClr>
            </a:outerShdw>
          </a:effectLst>
        </c:spPr>
      </c:pivotFmt>
      <c:pivotFmt>
        <c:idx val="5"/>
        <c:spPr>
          <a:solidFill>
            <a:schemeClr val="bg1"/>
          </a:solidFill>
          <a:ln>
            <a:noFill/>
          </a:ln>
          <a:effectLst>
            <a:outerShdw blurRad="101600" dist="63500" dir="2700000" algn="tl" rotWithShape="0">
              <a:prstClr val="black">
                <a:alpha val="60000"/>
              </a:prstClr>
            </a:outerShdw>
          </a:effectLst>
        </c:spPr>
      </c:pivotFmt>
      <c:pivotFmt>
        <c:idx val="6"/>
        <c:spPr>
          <a:solidFill>
            <a:srgbClr val="004E64"/>
          </a:solidFill>
          <a:ln>
            <a:noFill/>
          </a:ln>
          <a:effectLst>
            <a:outerShdw blurRad="101600" dist="63500" dir="2700000" algn="tl" rotWithShape="0">
              <a:prstClr val="black">
                <a:alpha val="60000"/>
              </a:prstClr>
            </a:outerShdw>
          </a:effectLst>
        </c:spPr>
      </c:pivotFmt>
      <c:pivotFmt>
        <c:idx val="7"/>
        <c:spPr>
          <a:solidFill>
            <a:srgbClr val="FFC000"/>
          </a:solidFill>
          <a:ln>
            <a:noFill/>
          </a:ln>
          <a:effectLst>
            <a:outerShdw blurRad="101600" dist="63500" dir="2700000" algn="tl" rotWithShape="0">
              <a:prstClr val="black">
                <a:alpha val="60000"/>
              </a:prstClr>
            </a:outerShdw>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4472C4"/>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bg1"/>
          </a:solidFill>
          <a:ln>
            <a:noFill/>
          </a:ln>
          <a:effectLst>
            <a:outerShdw blurRad="101600" dist="63500" dir="2700000" algn="tl" rotWithShape="0">
              <a:prstClr val="black">
                <a:alpha val="60000"/>
              </a:prstClr>
            </a:outerShdw>
          </a:effectLst>
        </c:spPr>
      </c:pivotFmt>
      <c:pivotFmt>
        <c:idx val="11"/>
        <c:spPr>
          <a:solidFill>
            <a:srgbClr val="31AF90"/>
          </a:solidFill>
          <a:ln>
            <a:noFill/>
          </a:ln>
          <a:effectLst>
            <a:outerShdw blurRad="101600" dist="63500" dir="2700000" algn="tl" rotWithShape="0">
              <a:prstClr val="black">
                <a:alpha val="60000"/>
              </a:prstClr>
            </a:outerShdw>
          </a:effectLst>
        </c:spPr>
      </c:pivotFmt>
      <c:pivotFmt>
        <c:idx val="12"/>
        <c:spPr>
          <a:solidFill>
            <a:srgbClr val="004E64"/>
          </a:solidFill>
          <a:ln>
            <a:noFill/>
          </a:ln>
          <a:effectLst>
            <a:outerShdw blurRad="101600" dist="63500" dir="2700000" algn="tl" rotWithShape="0">
              <a:prstClr val="black">
                <a:alpha val="60000"/>
              </a:prstClr>
            </a:outerShdw>
          </a:effectLst>
        </c:spPr>
      </c:pivotFmt>
      <c:pivotFmt>
        <c:idx val="13"/>
        <c:spPr>
          <a:solidFill>
            <a:srgbClr val="FF686B"/>
          </a:solidFill>
          <a:ln>
            <a:noFill/>
          </a:ln>
          <a:effectLst>
            <a:outerShdw blurRad="101600" dist="63500" dir="2700000" algn="tl" rotWithShape="0">
              <a:prstClr val="black">
                <a:alpha val="60000"/>
              </a:prstClr>
            </a:outerShdw>
          </a:effectLst>
        </c:spPr>
      </c:pivotFmt>
      <c:pivotFmt>
        <c:idx val="14"/>
        <c:spPr>
          <a:solidFill>
            <a:srgbClr val="FFC000"/>
          </a:solidFill>
          <a:ln>
            <a:noFill/>
          </a:ln>
          <a:effectLst>
            <a:outerShdw blurRad="101600" dist="63500" dir="2700000" algn="tl" rotWithShape="0">
              <a:prstClr val="black">
                <a:alpha val="60000"/>
              </a:prstClr>
            </a:outerShdw>
          </a:effectLst>
        </c:spPr>
      </c:pivotFmt>
      <c:pivotFmt>
        <c:idx val="15"/>
        <c:spPr>
          <a:solidFill>
            <a:srgbClr val="4472C4"/>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bg1"/>
          </a:solidFill>
          <a:ln>
            <a:noFill/>
          </a:ln>
          <a:effectLst>
            <a:outerShdw blurRad="101600" dist="63500" dir="2700000" algn="tl" rotWithShape="0">
              <a:prstClr val="black">
                <a:alpha val="60000"/>
              </a:prstClr>
            </a:outerShdw>
          </a:effectLst>
        </c:spPr>
      </c:pivotFmt>
      <c:pivotFmt>
        <c:idx val="17"/>
        <c:spPr>
          <a:solidFill>
            <a:srgbClr val="31AF90"/>
          </a:solidFill>
          <a:ln>
            <a:noFill/>
          </a:ln>
          <a:effectLst>
            <a:outerShdw blurRad="101600" dist="63500" dir="2700000" algn="tl" rotWithShape="0">
              <a:prstClr val="black">
                <a:alpha val="60000"/>
              </a:prstClr>
            </a:outerShdw>
          </a:effectLst>
        </c:spPr>
      </c:pivotFmt>
      <c:pivotFmt>
        <c:idx val="18"/>
        <c:spPr>
          <a:solidFill>
            <a:srgbClr val="004E64"/>
          </a:solidFill>
          <a:ln>
            <a:noFill/>
          </a:ln>
          <a:effectLst>
            <a:outerShdw blurRad="101600" dist="63500" dir="2700000" algn="tl" rotWithShape="0">
              <a:prstClr val="black">
                <a:alpha val="60000"/>
              </a:prstClr>
            </a:outerShdw>
          </a:effectLst>
        </c:spPr>
      </c:pivotFmt>
      <c:pivotFmt>
        <c:idx val="19"/>
        <c:spPr>
          <a:solidFill>
            <a:srgbClr val="FF686B"/>
          </a:solidFill>
          <a:ln>
            <a:noFill/>
          </a:ln>
          <a:effectLst>
            <a:outerShdw blurRad="101600" dist="63500" dir="2700000" algn="tl" rotWithShape="0">
              <a:prstClr val="black">
                <a:alpha val="60000"/>
              </a:prstClr>
            </a:outerShdw>
          </a:effectLst>
        </c:spPr>
      </c:pivotFmt>
      <c:pivotFmt>
        <c:idx val="20"/>
        <c:spPr>
          <a:solidFill>
            <a:srgbClr val="FFC000"/>
          </a:solidFill>
          <a:ln>
            <a:noFill/>
          </a:ln>
          <a:effectLst>
            <a:outerShdw blurRad="101600" dist="63500" dir="2700000" algn="tl" rotWithShape="0">
              <a:prstClr val="black">
                <a:alpha val="60000"/>
              </a:prstClr>
            </a:outerShdw>
          </a:effectLst>
        </c:spPr>
      </c:pivotFmt>
    </c:pivotFmts>
    <c:plotArea>
      <c:layout>
        <c:manualLayout>
          <c:layoutTarget val="inner"/>
          <c:xMode val="edge"/>
          <c:yMode val="edge"/>
          <c:x val="0.46690681689346636"/>
          <c:y val="0"/>
          <c:w val="0.49516215068356501"/>
          <c:h val="0.91879193557997352"/>
        </c:manualLayout>
      </c:layout>
      <c:barChart>
        <c:barDir val="bar"/>
        <c:grouping val="clustered"/>
        <c:varyColors val="0"/>
        <c:ser>
          <c:idx val="0"/>
          <c:order val="0"/>
          <c:tx>
            <c:strRef>
              <c:f>'Rough Analysis'!$G$24</c:f>
              <c:strCache>
                <c:ptCount val="1"/>
                <c:pt idx="0">
                  <c:v>Total</c:v>
                </c:pt>
              </c:strCache>
            </c:strRef>
          </c:tx>
          <c:spPr>
            <a:solidFill>
              <a:srgbClr val="4472C4"/>
            </a:solidFill>
            <a:ln>
              <a:noFill/>
            </a:ln>
            <a:effectLst>
              <a:outerShdw blurRad="101600" dist="63500" dir="2700000" algn="tl" rotWithShape="0">
                <a:prstClr val="black">
                  <a:alpha val="60000"/>
                </a:prstClr>
              </a:outerShdw>
            </a:effectLst>
          </c:spPr>
          <c:invertIfNegative val="1"/>
          <c:dPt>
            <c:idx val="0"/>
            <c:invertIfNegative val="1"/>
            <c:bubble3D val="0"/>
            <c:spPr>
              <a:solidFill>
                <a:schemeClr val="bg1"/>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1-B6CA-4E0E-87B6-C92AB58A331A}"/>
              </c:ext>
            </c:extLst>
          </c:dPt>
          <c:dPt>
            <c:idx val="1"/>
            <c:invertIfNegative val="1"/>
            <c:bubble3D val="0"/>
            <c:spPr>
              <a:solidFill>
                <a:srgbClr val="31AF90"/>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3-B6CA-4E0E-87B6-C92AB58A331A}"/>
              </c:ext>
            </c:extLst>
          </c:dPt>
          <c:dPt>
            <c:idx val="2"/>
            <c:invertIfNegative val="1"/>
            <c:bubble3D val="0"/>
            <c:spPr>
              <a:solidFill>
                <a:srgbClr val="004E64"/>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5-B6CA-4E0E-87B6-C92AB58A331A}"/>
              </c:ext>
            </c:extLst>
          </c:dPt>
          <c:dPt>
            <c:idx val="3"/>
            <c:invertIfNegative val="1"/>
            <c:bubble3D val="0"/>
            <c:spPr>
              <a:solidFill>
                <a:srgbClr val="FF686B"/>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7-B6CA-4E0E-87B6-C92AB58A331A}"/>
              </c:ext>
            </c:extLst>
          </c:dPt>
          <c:dPt>
            <c:idx val="4"/>
            <c:invertIfNegative val="1"/>
            <c:bubble3D val="0"/>
            <c:spPr>
              <a:solidFill>
                <a:srgbClr val="FFC000"/>
              </a:solidFill>
              <a:ln>
                <a:no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9-B6CA-4E0E-87B6-C92AB58A331A}"/>
              </c:ext>
            </c:extLst>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Analysis'!$F$25:$F$29</c:f>
              <c:strCache>
                <c:ptCount val="5"/>
                <c:pt idx="0">
                  <c:v>Collectible packaging</c:v>
                </c:pt>
                <c:pt idx="1">
                  <c:v>Compact and portable cans</c:v>
                </c:pt>
                <c:pt idx="2">
                  <c:v>Eco-friendly design</c:v>
                </c:pt>
                <c:pt idx="3">
                  <c:v>Innovative bottle design</c:v>
                </c:pt>
                <c:pt idx="4">
                  <c:v>Other</c:v>
                </c:pt>
              </c:strCache>
            </c:strRef>
          </c:cat>
          <c:val>
            <c:numRef>
              <c:f>'Rough Analysis'!$G$25:$G$29</c:f>
              <c:numCache>
                <c:formatCode>0%</c:formatCode>
                <c:ptCount val="5"/>
                <c:pt idx="0">
                  <c:v>0.15010000000000001</c:v>
                </c:pt>
                <c:pt idx="1">
                  <c:v>0.39839999999999998</c:v>
                </c:pt>
                <c:pt idx="2">
                  <c:v>9.8299999999999998E-2</c:v>
                </c:pt>
                <c:pt idx="3">
                  <c:v>0.30470000000000003</c:v>
                </c:pt>
                <c:pt idx="4">
                  <c:v>4.8500000000000001E-2</c:v>
                </c:pt>
              </c:numCache>
            </c:numRef>
          </c:val>
          <c:extLst>
            <c:ext xmlns:c14="http://schemas.microsoft.com/office/drawing/2007/8/2/chart" uri="{6F2FDCE9-48DA-4B69-8628-5D25D57E5C99}">
              <c14:invertSolidFillFmt>
                <c14:spPr xmlns:c14="http://schemas.microsoft.com/office/drawing/2007/8/2/chart">
                  <a:solidFill>
                    <a:srgbClr val="FFFFFF"/>
                  </a:solidFill>
                  <a:ln>
                    <a:noFill/>
                  </a:ln>
                  <a:effectLst>
                    <a:outerShdw blurRad="101600" dist="63500" dir="2700000" algn="tl" rotWithShape="0">
                      <a:prstClr val="black">
                        <a:alpha val="60000"/>
                      </a:prstClr>
                    </a:outerShdw>
                  </a:effectLst>
                </c14:spPr>
              </c14:invertSolidFillFmt>
            </c:ext>
            <c:ext xmlns:c16="http://schemas.microsoft.com/office/drawing/2014/chart" uri="{C3380CC4-5D6E-409C-BE32-E72D297353CC}">
              <c16:uniqueId val="{0000000A-B6CA-4E0E-87B6-C92AB58A331A}"/>
            </c:ext>
          </c:extLst>
        </c:ser>
        <c:dLbls>
          <c:showLegendKey val="0"/>
          <c:showVal val="0"/>
          <c:showCatName val="0"/>
          <c:showSerName val="0"/>
          <c:showPercent val="0"/>
          <c:showBubbleSize val="0"/>
        </c:dLbls>
        <c:gapWidth val="182"/>
        <c:axId val="1498405680"/>
        <c:axId val="284529839"/>
      </c:barChart>
      <c:catAx>
        <c:axId val="14984056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Bahnschrift Light" panose="020B0502040204020203" pitchFamily="34" charset="0"/>
                <a:ea typeface="+mn-ea"/>
                <a:cs typeface="+mn-cs"/>
              </a:defRPr>
            </a:pPr>
            <a:endParaRPr lang="en-US"/>
          </a:p>
        </c:txPr>
        <c:crossAx val="284529839"/>
        <c:crosses val="autoZero"/>
        <c:auto val="1"/>
        <c:lblAlgn val="ctr"/>
        <c:lblOffset val="100"/>
        <c:noMultiLvlLbl val="0"/>
      </c:catAx>
      <c:valAx>
        <c:axId val="284529839"/>
        <c:scaling>
          <c:orientation val="minMax"/>
        </c:scaling>
        <c:delete val="1"/>
        <c:axPos val="b"/>
        <c:numFmt formatCode="0%" sourceLinked="1"/>
        <c:majorTickMark val="none"/>
        <c:minorTickMark val="none"/>
        <c:tickLblPos val="nextTo"/>
        <c:crossAx val="1498405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Analysis!TOP BRAND</c:name>
    <c:fmtId val="13"/>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a:outerShdw blurRad="889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FF686B"/>
          </a:solidFill>
          <a:ln>
            <a:noFill/>
          </a:ln>
          <a:effectLst>
            <a:outerShdw blurRad="88900" dist="50800" dir="2700000" algn="tl" rotWithShape="0">
              <a:prstClr val="black">
                <a:alpha val="60000"/>
              </a:prstClr>
            </a:outerShdw>
          </a:effectLst>
        </c:spPr>
      </c:pivotFmt>
      <c:pivotFmt>
        <c:idx val="4"/>
        <c:spPr>
          <a:solidFill>
            <a:srgbClr val="31AF90"/>
          </a:solidFill>
          <a:ln>
            <a:noFill/>
          </a:ln>
          <a:effectLst>
            <a:outerShdw blurRad="88900" dist="50800" dir="2700000" algn="tl" rotWithShape="0">
              <a:prstClr val="black">
                <a:alpha val="60000"/>
              </a:prstClr>
            </a:outerShdw>
          </a:effectLst>
        </c:spPr>
      </c:pivotFmt>
      <c:pivotFmt>
        <c:idx val="5"/>
        <c:spPr>
          <a:solidFill>
            <a:srgbClr val="FFC000"/>
          </a:solidFill>
          <a:ln>
            <a:noFill/>
          </a:ln>
          <a:effectLst>
            <a:outerShdw blurRad="88900" dist="50800" dir="2700000" algn="tl" rotWithShape="0">
              <a:prstClr val="black">
                <a:alpha val="60000"/>
              </a:prstClr>
            </a:outerShdw>
          </a:effectLst>
        </c:spPr>
      </c:pivotFmt>
      <c:pivotFmt>
        <c:idx val="6"/>
        <c:spPr>
          <a:solidFill>
            <a:schemeClr val="bg1"/>
          </a:solidFill>
          <a:ln>
            <a:noFill/>
          </a:ln>
          <a:effectLst>
            <a:outerShdw blurRad="88900" dist="50800" dir="2700000" algn="tl" rotWithShape="0">
              <a:prstClr val="black">
                <a:alpha val="60000"/>
              </a:prstClr>
            </a:outerShdw>
          </a:effectLst>
        </c:spPr>
      </c:pivotFmt>
      <c:pivotFmt>
        <c:idx val="7"/>
        <c:spPr>
          <a:solidFill>
            <a:srgbClr val="004E64"/>
          </a:solidFill>
          <a:ln>
            <a:noFill/>
          </a:ln>
          <a:effectLst>
            <a:outerShdw blurRad="88900" dist="50800" dir="2700000" algn="tl" rotWithShape="0">
              <a:prstClr val="black">
                <a:alpha val="60000"/>
              </a:prstClr>
            </a:outerShdw>
          </a:effectLst>
        </c:spPr>
      </c:pivotFmt>
      <c:pivotFmt>
        <c:idx val="8"/>
        <c:spPr>
          <a:solidFill>
            <a:srgbClr val="92D050"/>
          </a:solidFill>
          <a:ln>
            <a:noFill/>
          </a:ln>
          <a:effectLst>
            <a:outerShdw blurRad="88900" dist="50800" dir="2700000" algn="tl" rotWithShape="0">
              <a:prstClr val="black">
                <a:alpha val="60000"/>
              </a:prstClr>
            </a:outerShdw>
          </a:effectLst>
        </c:spPr>
      </c:pivotFmt>
      <c:pivotFmt>
        <c:idx val="9"/>
        <c:spPr>
          <a:solidFill>
            <a:schemeClr val="bg1">
              <a:lumMod val="65000"/>
            </a:schemeClr>
          </a:solidFill>
          <a:ln>
            <a:noFill/>
          </a:ln>
          <a:effectLst>
            <a:outerShdw blurRad="88900" dist="50800" dir="2700000" algn="tl" rotWithShape="0">
              <a:prstClr val="black">
                <a:alpha val="60000"/>
              </a:prstClr>
            </a:outerShdw>
          </a:effectLst>
        </c:spPr>
        <c:dLbl>
          <c:idx val="0"/>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1699177629781386"/>
                  <c:h val="0.17385026363445355"/>
                </c:manualLayout>
              </c15:layout>
            </c:ext>
          </c:extLst>
        </c:dLbl>
      </c:pivotFmt>
      <c:pivotFmt>
        <c:idx val="10"/>
        <c:spPr>
          <a:solidFill>
            <a:srgbClr val="31AF90"/>
          </a:solidFill>
          <a:ln>
            <a:noFill/>
          </a:ln>
          <a:effectLst>
            <a:outerShdw blurRad="88900" dist="50800" dir="2700000" algn="tl" rotWithShape="0">
              <a:prstClr val="black">
                <a:alpha val="60000"/>
              </a:prstClr>
            </a:outerShdw>
          </a:effectLst>
        </c:spPr>
      </c:pivotFmt>
      <c:pivotFmt>
        <c:idx val="11"/>
        <c:spPr>
          <a:solidFill>
            <a:schemeClr val="accent1"/>
          </a:solidFill>
          <a:ln>
            <a:noFill/>
          </a:ln>
          <a:effectLst>
            <a:outerShdw blurRad="889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FF686B"/>
          </a:solidFill>
          <a:ln>
            <a:noFill/>
          </a:ln>
          <a:effectLst>
            <a:outerShdw blurRad="88900" dist="50800" dir="2700000" algn="tl" rotWithShape="0">
              <a:prstClr val="black">
                <a:alpha val="60000"/>
              </a:prstClr>
            </a:outerShdw>
          </a:effectLst>
        </c:spPr>
      </c:pivotFmt>
      <c:pivotFmt>
        <c:idx val="13"/>
        <c:spPr>
          <a:solidFill>
            <a:srgbClr val="31AF90"/>
          </a:solidFill>
          <a:ln>
            <a:noFill/>
          </a:ln>
          <a:effectLst>
            <a:outerShdw blurRad="88900" dist="50800" dir="2700000" algn="tl" rotWithShape="0">
              <a:prstClr val="black">
                <a:alpha val="60000"/>
              </a:prstClr>
            </a:outerShdw>
          </a:effectLst>
        </c:spPr>
      </c:pivotFmt>
      <c:pivotFmt>
        <c:idx val="14"/>
        <c:spPr>
          <a:solidFill>
            <a:srgbClr val="004E64"/>
          </a:solidFill>
          <a:ln>
            <a:noFill/>
          </a:ln>
          <a:effectLst>
            <a:outerShdw blurRad="88900" dist="50800" dir="2700000" algn="tl" rotWithShape="0">
              <a:prstClr val="black">
                <a:alpha val="60000"/>
              </a:prstClr>
            </a:outerShdw>
          </a:effectLst>
        </c:spPr>
      </c:pivotFmt>
      <c:pivotFmt>
        <c:idx val="15"/>
        <c:spPr>
          <a:solidFill>
            <a:srgbClr val="FFC000"/>
          </a:solidFill>
          <a:ln>
            <a:noFill/>
          </a:ln>
          <a:effectLst>
            <a:outerShdw blurRad="88900" dist="50800" dir="2700000" algn="tl" rotWithShape="0">
              <a:prstClr val="black">
                <a:alpha val="60000"/>
              </a:prstClr>
            </a:outerShdw>
          </a:effectLst>
        </c:spPr>
      </c:pivotFmt>
      <c:pivotFmt>
        <c:idx val="16"/>
        <c:spPr>
          <a:solidFill>
            <a:schemeClr val="bg1"/>
          </a:solidFill>
          <a:ln>
            <a:noFill/>
          </a:ln>
          <a:effectLst>
            <a:outerShdw blurRad="88900" dist="50800" dir="2700000" algn="tl" rotWithShape="0">
              <a:prstClr val="black">
                <a:alpha val="60000"/>
              </a:prstClr>
            </a:outerShdw>
          </a:effectLst>
        </c:spPr>
      </c:pivotFmt>
      <c:pivotFmt>
        <c:idx val="17"/>
        <c:spPr>
          <a:solidFill>
            <a:srgbClr val="92D050"/>
          </a:solidFill>
          <a:ln>
            <a:noFill/>
          </a:ln>
          <a:effectLst>
            <a:outerShdw blurRad="88900" dist="50800" dir="2700000" algn="tl" rotWithShape="0">
              <a:prstClr val="black">
                <a:alpha val="60000"/>
              </a:prstClr>
            </a:outerShdw>
          </a:effectLst>
        </c:spPr>
      </c:pivotFmt>
      <c:pivotFmt>
        <c:idx val="18"/>
        <c:spPr>
          <a:solidFill>
            <a:schemeClr val="bg1">
              <a:lumMod val="65000"/>
            </a:schemeClr>
          </a:solidFill>
          <a:ln>
            <a:noFill/>
          </a:ln>
          <a:effectLst>
            <a:outerShdw blurRad="88900" dist="50800" dir="2700000" algn="tl" rotWithShape="0">
              <a:prstClr val="black">
                <a:alpha val="60000"/>
              </a:prstClr>
            </a:outerShdw>
          </a:effectLst>
        </c:spPr>
        <c:dLbl>
          <c:idx val="0"/>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1699177629781386"/>
                  <c:h val="0.17385026363445355"/>
                </c:manualLayout>
              </c15:layout>
            </c:ext>
          </c:extLst>
        </c:dLbl>
      </c:pivotFmt>
      <c:pivotFmt>
        <c:idx val="19"/>
        <c:spPr>
          <a:solidFill>
            <a:schemeClr val="accent1"/>
          </a:solidFill>
          <a:ln>
            <a:noFill/>
          </a:ln>
          <a:effectLst>
            <a:outerShdw blurRad="889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FF686B"/>
          </a:solidFill>
          <a:ln>
            <a:noFill/>
          </a:ln>
          <a:effectLst>
            <a:outerShdw blurRad="88900" dist="50800" dir="2700000" algn="tl" rotWithShape="0">
              <a:prstClr val="black">
                <a:alpha val="60000"/>
              </a:prstClr>
            </a:outerShdw>
          </a:effectLst>
        </c:spPr>
      </c:pivotFmt>
      <c:pivotFmt>
        <c:idx val="21"/>
        <c:spPr>
          <a:solidFill>
            <a:srgbClr val="31AF90"/>
          </a:solidFill>
          <a:ln>
            <a:noFill/>
          </a:ln>
          <a:effectLst>
            <a:outerShdw blurRad="88900" dist="50800" dir="2700000" algn="tl" rotWithShape="0">
              <a:prstClr val="black">
                <a:alpha val="60000"/>
              </a:prstClr>
            </a:outerShdw>
          </a:effectLst>
        </c:spPr>
      </c:pivotFmt>
      <c:pivotFmt>
        <c:idx val="22"/>
        <c:spPr>
          <a:solidFill>
            <a:srgbClr val="004E64"/>
          </a:solidFill>
          <a:ln>
            <a:noFill/>
          </a:ln>
          <a:effectLst>
            <a:outerShdw blurRad="88900" dist="50800" dir="2700000" algn="tl" rotWithShape="0">
              <a:prstClr val="black">
                <a:alpha val="60000"/>
              </a:prstClr>
            </a:outerShdw>
          </a:effectLst>
        </c:spPr>
      </c:pivotFmt>
      <c:pivotFmt>
        <c:idx val="23"/>
        <c:spPr>
          <a:solidFill>
            <a:srgbClr val="FFC000"/>
          </a:solidFill>
          <a:ln>
            <a:noFill/>
          </a:ln>
          <a:effectLst>
            <a:outerShdw blurRad="88900" dist="50800" dir="2700000" algn="tl" rotWithShape="0">
              <a:prstClr val="black">
                <a:alpha val="60000"/>
              </a:prstClr>
            </a:outerShdw>
          </a:effectLst>
        </c:spPr>
      </c:pivotFmt>
      <c:pivotFmt>
        <c:idx val="24"/>
        <c:spPr>
          <a:solidFill>
            <a:schemeClr val="bg1"/>
          </a:solidFill>
          <a:ln>
            <a:noFill/>
          </a:ln>
          <a:effectLst>
            <a:outerShdw blurRad="88900" dist="50800" dir="2700000" algn="tl" rotWithShape="0">
              <a:prstClr val="black">
                <a:alpha val="60000"/>
              </a:prstClr>
            </a:outerShdw>
          </a:effectLst>
        </c:spPr>
      </c:pivotFmt>
      <c:pivotFmt>
        <c:idx val="25"/>
        <c:spPr>
          <a:solidFill>
            <a:srgbClr val="92D050"/>
          </a:solidFill>
          <a:ln>
            <a:noFill/>
          </a:ln>
          <a:effectLst>
            <a:outerShdw blurRad="88900" dist="50800" dir="2700000" algn="tl" rotWithShape="0">
              <a:prstClr val="black">
                <a:alpha val="60000"/>
              </a:prstClr>
            </a:outerShdw>
          </a:effectLst>
        </c:spPr>
      </c:pivotFmt>
      <c:pivotFmt>
        <c:idx val="26"/>
        <c:spPr>
          <a:solidFill>
            <a:schemeClr val="bg1">
              <a:lumMod val="65000"/>
            </a:schemeClr>
          </a:solidFill>
          <a:ln>
            <a:noFill/>
          </a:ln>
          <a:effectLst>
            <a:outerShdw blurRad="88900" dist="50800" dir="2700000" algn="tl" rotWithShape="0">
              <a:prstClr val="black">
                <a:alpha val="60000"/>
              </a:prstClr>
            </a:outerShdw>
          </a:effectLst>
        </c:spPr>
        <c:dLbl>
          <c:idx val="0"/>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1699177629781386"/>
                  <c:h val="0.17385026363445355"/>
                </c:manualLayout>
              </c15:layout>
            </c:ext>
          </c:extLst>
        </c:dLbl>
      </c:pivotFmt>
    </c:pivotFmts>
    <c:plotArea>
      <c:layout>
        <c:manualLayout>
          <c:layoutTarget val="inner"/>
          <c:xMode val="edge"/>
          <c:yMode val="edge"/>
          <c:x val="9.3600415521475119E-2"/>
          <c:y val="9.2086330935251801E-2"/>
          <c:w val="0.90639958447852487"/>
          <c:h val="0.63484053701920351"/>
        </c:manualLayout>
      </c:layout>
      <c:barChart>
        <c:barDir val="col"/>
        <c:grouping val="clustered"/>
        <c:varyColors val="0"/>
        <c:ser>
          <c:idx val="0"/>
          <c:order val="0"/>
          <c:tx>
            <c:strRef>
              <c:f>'Rough Analysis'!$M$3</c:f>
              <c:strCache>
                <c:ptCount val="1"/>
                <c:pt idx="0">
                  <c:v>Total</c:v>
                </c:pt>
              </c:strCache>
            </c:strRef>
          </c:tx>
          <c:spPr>
            <a:solidFill>
              <a:schemeClr val="accent1"/>
            </a:solidFill>
            <a:ln>
              <a:noFill/>
            </a:ln>
            <a:effectLst>
              <a:outerShdw blurRad="88900" dist="50800" dir="2700000" algn="tl" rotWithShape="0">
                <a:prstClr val="black">
                  <a:alpha val="60000"/>
                </a:prstClr>
              </a:outerShdw>
            </a:effectLst>
          </c:spPr>
          <c:invertIfNegative val="0"/>
          <c:dPt>
            <c:idx val="0"/>
            <c:invertIfNegative val="0"/>
            <c:bubble3D val="0"/>
            <c:spPr>
              <a:solidFill>
                <a:srgbClr val="FF686B"/>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1-7269-4B04-81AE-1F0841154A67}"/>
              </c:ext>
            </c:extLst>
          </c:dPt>
          <c:dPt>
            <c:idx val="1"/>
            <c:invertIfNegative val="0"/>
            <c:bubble3D val="0"/>
            <c:spPr>
              <a:solidFill>
                <a:srgbClr val="31AF90"/>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3-7269-4B04-81AE-1F0841154A67}"/>
              </c:ext>
            </c:extLst>
          </c:dPt>
          <c:dPt>
            <c:idx val="2"/>
            <c:invertIfNegative val="0"/>
            <c:bubble3D val="0"/>
            <c:spPr>
              <a:solidFill>
                <a:srgbClr val="004E64"/>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5-7269-4B04-81AE-1F0841154A67}"/>
              </c:ext>
            </c:extLst>
          </c:dPt>
          <c:dPt>
            <c:idx val="3"/>
            <c:invertIfNegative val="0"/>
            <c:bubble3D val="0"/>
            <c:spPr>
              <a:solidFill>
                <a:srgbClr val="FFC000"/>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7-7269-4B04-81AE-1F0841154A67}"/>
              </c:ext>
            </c:extLst>
          </c:dPt>
          <c:dPt>
            <c:idx val="4"/>
            <c:invertIfNegative val="0"/>
            <c:bubble3D val="0"/>
            <c:spPr>
              <a:solidFill>
                <a:schemeClr val="bg1"/>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9-7269-4B04-81AE-1F0841154A67}"/>
              </c:ext>
            </c:extLst>
          </c:dPt>
          <c:dPt>
            <c:idx val="5"/>
            <c:invertIfNegative val="0"/>
            <c:bubble3D val="0"/>
            <c:spPr>
              <a:solidFill>
                <a:srgbClr val="92D050"/>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B-7269-4B04-81AE-1F0841154A67}"/>
              </c:ext>
            </c:extLst>
          </c:dPt>
          <c:dPt>
            <c:idx val="6"/>
            <c:invertIfNegative val="0"/>
            <c:bubble3D val="0"/>
            <c:spPr>
              <a:solidFill>
                <a:schemeClr val="bg1">
                  <a:lumMod val="65000"/>
                </a:schemeClr>
              </a:solidFill>
              <a:ln>
                <a:noFill/>
              </a:ln>
              <a:effectLst>
                <a:outerShdw blurRad="88900" dist="50800" dir="2700000" algn="tl" rotWithShape="0">
                  <a:prstClr val="black">
                    <a:alpha val="60000"/>
                  </a:prstClr>
                </a:outerShdw>
              </a:effectLst>
            </c:spPr>
            <c:extLst>
              <c:ext xmlns:c16="http://schemas.microsoft.com/office/drawing/2014/chart" uri="{C3380CC4-5D6E-409C-BE32-E72D297353CC}">
                <c16:uniqueId val="{0000000D-7269-4B04-81AE-1F0841154A67}"/>
              </c:ext>
            </c:extLst>
          </c:dPt>
          <c:dLbls>
            <c:dLbl>
              <c:idx val="6"/>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1699177629781386"/>
                      <c:h val="0.17385026363445355"/>
                    </c:manualLayout>
                  </c15:layout>
                </c:ext>
                <c:ext xmlns:c16="http://schemas.microsoft.com/office/drawing/2014/chart" uri="{C3380CC4-5D6E-409C-BE32-E72D297353CC}">
                  <c16:uniqueId val="{0000000D-7269-4B04-81AE-1F0841154A67}"/>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Analysis'!$L$4:$L$10</c:f>
              <c:strCache>
                <c:ptCount val="7"/>
                <c:pt idx="0">
                  <c:v>Cola-Coka</c:v>
                </c:pt>
                <c:pt idx="1">
                  <c:v>Bepsi</c:v>
                </c:pt>
                <c:pt idx="2">
                  <c:v>Gangster</c:v>
                </c:pt>
                <c:pt idx="3">
                  <c:v>Blue Bull</c:v>
                </c:pt>
                <c:pt idx="4">
                  <c:v>CodeX</c:v>
                </c:pt>
                <c:pt idx="5">
                  <c:v>Sky 9</c:v>
                </c:pt>
                <c:pt idx="6">
                  <c:v>Others</c:v>
                </c:pt>
              </c:strCache>
            </c:strRef>
          </c:cat>
          <c:val>
            <c:numRef>
              <c:f>'Rough Analysis'!$M$4:$M$10</c:f>
              <c:numCache>
                <c:formatCode>0.0%</c:formatCode>
                <c:ptCount val="7"/>
                <c:pt idx="0">
                  <c:v>0.25380000000000003</c:v>
                </c:pt>
                <c:pt idx="1">
                  <c:v>0.2112</c:v>
                </c:pt>
                <c:pt idx="2">
                  <c:v>0.18540000000000001</c:v>
                </c:pt>
                <c:pt idx="3">
                  <c:v>0.10580000000000001</c:v>
                </c:pt>
                <c:pt idx="4">
                  <c:v>9.8000000000000004E-2</c:v>
                </c:pt>
                <c:pt idx="5">
                  <c:v>9.7900000000000001E-2</c:v>
                </c:pt>
                <c:pt idx="6">
                  <c:v>4.7899999999999998E-2</c:v>
                </c:pt>
              </c:numCache>
            </c:numRef>
          </c:val>
          <c:extLst>
            <c:ext xmlns:c16="http://schemas.microsoft.com/office/drawing/2014/chart" uri="{C3380CC4-5D6E-409C-BE32-E72D297353CC}">
              <c16:uniqueId val="{0000000E-7269-4B04-81AE-1F0841154A67}"/>
            </c:ext>
          </c:extLst>
        </c:ser>
        <c:dLbls>
          <c:showLegendKey val="0"/>
          <c:showVal val="0"/>
          <c:showCatName val="0"/>
          <c:showSerName val="0"/>
          <c:showPercent val="0"/>
          <c:showBubbleSize val="0"/>
        </c:dLbls>
        <c:gapWidth val="219"/>
        <c:overlap val="-27"/>
        <c:axId val="790071088"/>
        <c:axId val="884424320"/>
      </c:barChart>
      <c:catAx>
        <c:axId val="790071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884424320"/>
        <c:crosses val="autoZero"/>
        <c:auto val="1"/>
        <c:lblAlgn val="ctr"/>
        <c:lblOffset val="100"/>
        <c:noMultiLvlLbl val="0"/>
      </c:catAx>
      <c:valAx>
        <c:axId val="884424320"/>
        <c:scaling>
          <c:orientation val="minMax"/>
        </c:scaling>
        <c:delete val="1"/>
        <c:axPos val="l"/>
        <c:numFmt formatCode="0.0%" sourceLinked="1"/>
        <c:majorTickMark val="none"/>
        <c:minorTickMark val="none"/>
        <c:tickLblPos val="nextTo"/>
        <c:crossAx val="79007108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Analysis!REASONS PREVENTING TRYING</c:name>
    <c:fmtId val="2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FF686B"/>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31AF90"/>
          </a:solidFill>
          <a:ln>
            <a:noFill/>
          </a:ln>
          <a:effectLst>
            <a:outerShdw blurRad="101600" dist="50800" dir="2700000" algn="tl" rotWithShape="0">
              <a:prstClr val="black">
                <a:alpha val="60000"/>
              </a:prstClr>
            </a:outerShdw>
          </a:effectLst>
        </c:spPr>
      </c:pivotFmt>
      <c:pivotFmt>
        <c:idx val="19"/>
        <c:spPr>
          <a:solidFill>
            <a:schemeClr val="bg1"/>
          </a:solidFill>
          <a:ln>
            <a:noFill/>
          </a:ln>
          <a:effectLst>
            <a:outerShdw blurRad="101600" dist="50800" dir="2700000" algn="tl" rotWithShape="0">
              <a:prstClr val="black">
                <a:alpha val="60000"/>
              </a:prstClr>
            </a:outerShdw>
          </a:effectLst>
        </c:spPr>
      </c:pivotFmt>
      <c:pivotFmt>
        <c:idx val="20"/>
        <c:spPr>
          <a:solidFill>
            <a:srgbClr val="FFC000"/>
          </a:solidFill>
          <a:ln>
            <a:noFill/>
          </a:ln>
          <a:effectLst>
            <a:outerShdw blurRad="101600" dist="50800" dir="2700000" algn="tl" rotWithShape="0">
              <a:prstClr val="black">
                <a:alpha val="60000"/>
              </a:prstClr>
            </a:outerShdw>
          </a:effectLst>
        </c:spPr>
      </c:pivotFmt>
      <c:pivotFmt>
        <c:idx val="21"/>
        <c:spPr>
          <a:solidFill>
            <a:srgbClr val="004E64"/>
          </a:solidFill>
          <a:ln>
            <a:noFill/>
          </a:ln>
          <a:effectLst>
            <a:outerShdw blurRad="101600" dist="50800" dir="2700000" algn="tl" rotWithShape="0">
              <a:prstClr val="black">
                <a:alpha val="60000"/>
              </a:prstClr>
            </a:outerShdw>
          </a:effectLst>
        </c:spPr>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rgbClr val="FF686B"/>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bg1"/>
          </a:solidFill>
          <a:ln>
            <a:noFill/>
          </a:ln>
          <a:effectLst>
            <a:outerShdw blurRad="101600" dist="50800" dir="2700000" algn="tl" rotWithShape="0">
              <a:prstClr val="black">
                <a:alpha val="60000"/>
              </a:prstClr>
            </a:outerShdw>
          </a:effectLst>
        </c:spPr>
      </c:pivotFmt>
      <c:pivotFmt>
        <c:idx val="25"/>
        <c:spPr>
          <a:solidFill>
            <a:srgbClr val="004E64"/>
          </a:solidFill>
          <a:ln>
            <a:noFill/>
          </a:ln>
          <a:effectLst>
            <a:outerShdw blurRad="101600" dist="50800" dir="2700000" algn="tl" rotWithShape="0">
              <a:prstClr val="black">
                <a:alpha val="60000"/>
              </a:prstClr>
            </a:outerShdw>
          </a:effectLst>
        </c:spPr>
      </c:pivotFmt>
      <c:pivotFmt>
        <c:idx val="26"/>
        <c:spPr>
          <a:solidFill>
            <a:srgbClr val="FFC000"/>
          </a:solidFill>
          <a:ln>
            <a:noFill/>
          </a:ln>
          <a:effectLst>
            <a:outerShdw blurRad="101600" dist="50800" dir="2700000" algn="tl" rotWithShape="0">
              <a:prstClr val="black">
                <a:alpha val="60000"/>
              </a:prstClr>
            </a:outerShdw>
          </a:effectLst>
        </c:spPr>
      </c:pivotFmt>
      <c:pivotFmt>
        <c:idx val="27"/>
        <c:spPr>
          <a:solidFill>
            <a:srgbClr val="31AF90"/>
          </a:solidFill>
          <a:ln>
            <a:noFill/>
          </a:ln>
          <a:effectLst>
            <a:outerShdw blurRad="101600" dist="50800" dir="2700000" algn="tl" rotWithShape="0">
              <a:prstClr val="black">
                <a:alpha val="60000"/>
              </a:prstClr>
            </a:outerShdw>
          </a:effectLst>
        </c:spPr>
      </c:pivotFmt>
      <c:pivotFmt>
        <c:idx val="28"/>
        <c:spPr>
          <a:solidFill>
            <a:srgbClr val="FF686B"/>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bg1"/>
          </a:solidFill>
          <a:ln>
            <a:noFill/>
          </a:ln>
          <a:effectLst>
            <a:outerShdw blurRad="101600" dist="50800" dir="2700000" algn="tl" rotWithShape="0">
              <a:prstClr val="black">
                <a:alpha val="60000"/>
              </a:prstClr>
            </a:outerShdw>
          </a:effectLst>
        </c:spPr>
      </c:pivotFmt>
      <c:pivotFmt>
        <c:idx val="30"/>
        <c:spPr>
          <a:solidFill>
            <a:srgbClr val="004E64"/>
          </a:solidFill>
          <a:ln>
            <a:noFill/>
          </a:ln>
          <a:effectLst>
            <a:outerShdw blurRad="101600" dist="50800" dir="2700000" algn="tl" rotWithShape="0">
              <a:prstClr val="black">
                <a:alpha val="60000"/>
              </a:prstClr>
            </a:outerShdw>
          </a:effectLst>
        </c:spPr>
      </c:pivotFmt>
      <c:pivotFmt>
        <c:idx val="31"/>
        <c:spPr>
          <a:solidFill>
            <a:srgbClr val="FFC000"/>
          </a:solidFill>
          <a:ln>
            <a:noFill/>
          </a:ln>
          <a:effectLst>
            <a:outerShdw blurRad="101600" dist="50800" dir="2700000" algn="tl" rotWithShape="0">
              <a:prstClr val="black">
                <a:alpha val="60000"/>
              </a:prstClr>
            </a:outerShdw>
          </a:effectLst>
        </c:spPr>
      </c:pivotFmt>
      <c:pivotFmt>
        <c:idx val="32"/>
        <c:spPr>
          <a:solidFill>
            <a:srgbClr val="31AF90"/>
          </a:solidFill>
          <a:ln>
            <a:noFill/>
          </a:ln>
          <a:effectLst>
            <a:outerShdw blurRad="101600" dist="50800" dir="2700000" algn="tl" rotWithShape="0">
              <a:prstClr val="black">
                <a:alpha val="60000"/>
              </a:prstClr>
            </a:outerShdw>
          </a:effectLst>
        </c:spPr>
      </c:pivotFmt>
    </c:pivotFmts>
    <c:plotArea>
      <c:layout>
        <c:manualLayout>
          <c:layoutTarget val="inner"/>
          <c:xMode val="edge"/>
          <c:yMode val="edge"/>
          <c:x val="2.3364700904232323E-2"/>
          <c:y val="3.1351793038667621E-2"/>
          <c:w val="0.91432943001781486"/>
          <c:h val="0.89951003156282971"/>
        </c:manualLayout>
      </c:layout>
      <c:barChart>
        <c:barDir val="bar"/>
        <c:grouping val="clustered"/>
        <c:varyColors val="0"/>
        <c:ser>
          <c:idx val="0"/>
          <c:order val="0"/>
          <c:tx>
            <c:strRef>
              <c:f>'Rough Analysis'!$M$13</c:f>
              <c:strCache>
                <c:ptCount val="1"/>
                <c:pt idx="0">
                  <c:v>Total</c:v>
                </c:pt>
              </c:strCache>
            </c:strRef>
          </c:tx>
          <c:spPr>
            <a:solidFill>
              <a:srgbClr val="FF686B"/>
            </a:solidFill>
            <a:ln>
              <a:noFill/>
            </a:ln>
            <a:effectLst>
              <a:outerShdw blurRad="101600" dist="50800" dir="2700000" algn="tl" rotWithShape="0">
                <a:prstClr val="black">
                  <a:alpha val="60000"/>
                </a:prstClr>
              </a:outerShdw>
            </a:effectLst>
          </c:spPr>
          <c:invertIfNegative val="0"/>
          <c:dPt>
            <c:idx val="0"/>
            <c:invertIfNegative val="0"/>
            <c:bubble3D val="0"/>
            <c:spPr>
              <a:solidFill>
                <a:schemeClr val="bg1"/>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34FD-433F-BE44-D6865106F729}"/>
              </c:ext>
            </c:extLst>
          </c:dPt>
          <c:dPt>
            <c:idx val="1"/>
            <c:invertIfNegative val="0"/>
            <c:bubble3D val="0"/>
            <c:spPr>
              <a:solidFill>
                <a:srgbClr val="004E64"/>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34FD-433F-BE44-D6865106F729}"/>
              </c:ext>
            </c:extLst>
          </c:dPt>
          <c:dPt>
            <c:idx val="3"/>
            <c:invertIfNegative val="0"/>
            <c:bubble3D val="0"/>
            <c:spPr>
              <a:solidFill>
                <a:srgbClr val="FFC000"/>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5-34FD-433F-BE44-D6865106F729}"/>
              </c:ext>
            </c:extLst>
          </c:dPt>
          <c:dPt>
            <c:idx val="4"/>
            <c:invertIfNegative val="0"/>
            <c:bubble3D val="0"/>
            <c:spPr>
              <a:solidFill>
                <a:srgbClr val="31AF90"/>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7-34FD-433F-BE44-D6865106F729}"/>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Analysis'!$L$14:$L$18</c:f>
              <c:strCache>
                <c:ptCount val="5"/>
                <c:pt idx="0">
                  <c:v>Other</c:v>
                </c:pt>
                <c:pt idx="1">
                  <c:v>Unfamiliar with the brand</c:v>
                </c:pt>
                <c:pt idx="2">
                  <c:v>Not interested in energy drinks</c:v>
                </c:pt>
                <c:pt idx="3">
                  <c:v>Health concerns</c:v>
                </c:pt>
                <c:pt idx="4">
                  <c:v>Not available locally</c:v>
                </c:pt>
              </c:strCache>
            </c:strRef>
          </c:cat>
          <c:val>
            <c:numRef>
              <c:f>'Rough Analysis'!$M$14:$M$18</c:f>
              <c:numCache>
                <c:formatCode>0%</c:formatCode>
                <c:ptCount val="5"/>
                <c:pt idx="0">
                  <c:v>0.1268</c:v>
                </c:pt>
                <c:pt idx="1">
                  <c:v>0.185</c:v>
                </c:pt>
                <c:pt idx="2">
                  <c:v>0.21929999999999999</c:v>
                </c:pt>
                <c:pt idx="3">
                  <c:v>0.2258</c:v>
                </c:pt>
                <c:pt idx="4">
                  <c:v>0.24310000000000001</c:v>
                </c:pt>
              </c:numCache>
            </c:numRef>
          </c:val>
          <c:extLst>
            <c:ext xmlns:c16="http://schemas.microsoft.com/office/drawing/2014/chart" uri="{C3380CC4-5D6E-409C-BE32-E72D297353CC}">
              <c16:uniqueId val="{00000008-34FD-433F-BE44-D6865106F729}"/>
            </c:ext>
          </c:extLst>
        </c:ser>
        <c:dLbls>
          <c:showLegendKey val="0"/>
          <c:showVal val="0"/>
          <c:showCatName val="0"/>
          <c:showSerName val="0"/>
          <c:showPercent val="0"/>
          <c:showBubbleSize val="0"/>
        </c:dLbls>
        <c:gapWidth val="219"/>
        <c:axId val="645162048"/>
        <c:axId val="884451200"/>
      </c:barChart>
      <c:catAx>
        <c:axId val="6451620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bg1"/>
                </a:solidFill>
                <a:latin typeface="+mn-lt"/>
                <a:ea typeface="+mn-ea"/>
                <a:cs typeface="+mn-cs"/>
              </a:defRPr>
            </a:pPr>
            <a:endParaRPr lang="en-US"/>
          </a:p>
        </c:txPr>
        <c:crossAx val="884451200"/>
        <c:crosses val="autoZero"/>
        <c:auto val="1"/>
        <c:lblAlgn val="ctr"/>
        <c:lblOffset val="100"/>
        <c:noMultiLvlLbl val="0"/>
      </c:catAx>
      <c:valAx>
        <c:axId val="884451200"/>
        <c:scaling>
          <c:orientation val="minMax"/>
        </c:scaling>
        <c:delete val="1"/>
        <c:axPos val="b"/>
        <c:numFmt formatCode="0%" sourceLinked="1"/>
        <c:majorTickMark val="none"/>
        <c:minorTickMark val="none"/>
        <c:tickLblPos val="nextTo"/>
        <c:crossAx val="645162048"/>
        <c:crosses val="autoZero"/>
        <c:crossBetween val="between"/>
      </c:valAx>
      <c:spPr>
        <a:noFill/>
        <a:ln w="25400">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Analysis!TESTE RATING</c:name>
    <c:fmtId val="1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70BD9A9-68D1-4203-BA0A-EE307DE05B0C}"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2"/>
        <c:spPr>
          <a:solidFill>
            <a:schemeClr val="accent2"/>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DA52926-C5E0-4EB4-BAC3-0C67346624F2}"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3"/>
        <c:spPr>
          <a:solidFill>
            <a:schemeClr val="accent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54AF671-C58F-4FC4-A0EB-725BC22E2C63}"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4"/>
        <c:spPr>
          <a:solidFill>
            <a:schemeClr val="accent4"/>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9EC0F53-86A1-4667-9E13-F11071080CA1}"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5"/>
        <c:spPr>
          <a:solidFill>
            <a:schemeClr val="accent5"/>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BEE40E1-67A7-4EE8-AD93-A98B864F225E}"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7"/>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70BD9A9-68D1-4203-BA0A-EE307DE05B0C}"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8"/>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DA52926-C5E0-4EB4-BAC3-0C67346624F2}"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9"/>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54AF671-C58F-4FC4-A0EB-725BC22E2C63}"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0"/>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9EC0F53-86A1-4667-9E13-F11071080CA1}"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1"/>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BEE40E1-67A7-4EE8-AD93-A98B864F225E}"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2"/>
        <c:spPr>
          <a:solidFill>
            <a:schemeClr val="accent1"/>
          </a:solidFill>
          <a:ln w="15875">
            <a:solidFill>
              <a:schemeClr val="bg1"/>
            </a:solidFill>
          </a:ln>
          <a:effectLst>
            <a:outerShdw blurRad="114300" dist="762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13"/>
        <c:spPr>
          <a:solidFill>
            <a:schemeClr val="bg1">
              <a:lumMod val="65000"/>
            </a:schemeClr>
          </a:solidFill>
          <a:ln w="15875">
            <a:solidFill>
              <a:schemeClr val="bg1"/>
            </a:solidFill>
          </a:ln>
          <a:effectLst>
            <a:outerShdw blurRad="114300" dist="76200" dir="2700000" algn="tl" rotWithShape="0">
              <a:prstClr val="black">
                <a:alpha val="60000"/>
              </a:prstClr>
            </a:outerShdw>
          </a:effectLst>
        </c:spPr>
      </c:pivotFmt>
      <c:pivotFmt>
        <c:idx val="14"/>
        <c:spPr>
          <a:solidFill>
            <a:srgbClr val="31AF90"/>
          </a:solidFill>
          <a:ln w="15875">
            <a:solidFill>
              <a:schemeClr val="bg1"/>
            </a:solidFill>
          </a:ln>
          <a:effectLst>
            <a:outerShdw blurRad="114300" dist="76200" dir="2700000" algn="tl" rotWithShape="0">
              <a:prstClr val="black">
                <a:alpha val="60000"/>
              </a:prstClr>
            </a:outerShdw>
          </a:effectLst>
        </c:spPr>
      </c:pivotFmt>
      <c:pivotFmt>
        <c:idx val="15"/>
        <c:spPr>
          <a:solidFill>
            <a:srgbClr val="FF686B"/>
          </a:solidFill>
          <a:ln w="15875">
            <a:solidFill>
              <a:schemeClr val="bg1"/>
            </a:solidFill>
          </a:ln>
          <a:effectLst>
            <a:outerShdw blurRad="114300" dist="76200" dir="2700000" algn="tl" rotWithShape="0">
              <a:prstClr val="black">
                <a:alpha val="60000"/>
              </a:prstClr>
            </a:outerShdw>
          </a:effectLst>
        </c:spPr>
      </c:pivotFmt>
      <c:pivotFmt>
        <c:idx val="16"/>
        <c:spPr>
          <a:solidFill>
            <a:srgbClr val="004E64"/>
          </a:solidFill>
          <a:ln w="15875">
            <a:solidFill>
              <a:schemeClr val="bg1"/>
            </a:solidFill>
          </a:ln>
          <a:effectLst>
            <a:outerShdw blurRad="114300" dist="76200" dir="2700000" algn="tl" rotWithShape="0">
              <a:prstClr val="black">
                <a:alpha val="60000"/>
              </a:prstClr>
            </a:outerShdw>
          </a:effectLst>
        </c:spPr>
      </c:pivotFmt>
      <c:pivotFmt>
        <c:idx val="17"/>
        <c:spPr>
          <a:solidFill>
            <a:srgbClr val="FFC000"/>
          </a:solidFill>
          <a:ln w="15875">
            <a:solidFill>
              <a:schemeClr val="bg1"/>
            </a:solidFill>
          </a:ln>
          <a:effectLst>
            <a:outerShdw blurRad="114300" dist="76200" dir="2700000" algn="tl" rotWithShape="0">
              <a:prstClr val="black">
                <a:alpha val="60000"/>
              </a:prstClr>
            </a:outerShdw>
          </a:effectLst>
        </c:spPr>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5875">
            <a:solidFill>
              <a:schemeClr val="bg1"/>
            </a:solidFill>
          </a:ln>
          <a:effectLst>
            <a:outerShdw blurRad="114300" dist="762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20"/>
        <c:spPr>
          <a:solidFill>
            <a:schemeClr val="bg1">
              <a:lumMod val="65000"/>
            </a:schemeClr>
          </a:solidFill>
          <a:ln w="15875">
            <a:solidFill>
              <a:schemeClr val="bg1"/>
            </a:solidFill>
          </a:ln>
          <a:effectLst>
            <a:outerShdw blurRad="114300" dist="76200" dir="2700000" algn="tl" rotWithShape="0">
              <a:prstClr val="black">
                <a:alpha val="60000"/>
              </a:prstClr>
            </a:outerShdw>
          </a:effectLst>
        </c:spPr>
      </c:pivotFmt>
      <c:pivotFmt>
        <c:idx val="21"/>
        <c:spPr>
          <a:solidFill>
            <a:srgbClr val="31AF90"/>
          </a:solidFill>
          <a:ln w="15875">
            <a:solidFill>
              <a:schemeClr val="bg1"/>
            </a:solidFill>
          </a:ln>
          <a:effectLst>
            <a:outerShdw blurRad="114300" dist="76200" dir="2700000" algn="tl" rotWithShape="0">
              <a:prstClr val="black">
                <a:alpha val="60000"/>
              </a:prstClr>
            </a:outerShdw>
          </a:effectLst>
        </c:spPr>
      </c:pivotFmt>
      <c:pivotFmt>
        <c:idx val="22"/>
        <c:spPr>
          <a:solidFill>
            <a:srgbClr val="FF686B"/>
          </a:solidFill>
          <a:ln w="15875">
            <a:solidFill>
              <a:schemeClr val="bg1"/>
            </a:solidFill>
          </a:ln>
          <a:effectLst>
            <a:outerShdw blurRad="114300" dist="76200" dir="2700000" algn="tl" rotWithShape="0">
              <a:prstClr val="black">
                <a:alpha val="60000"/>
              </a:prstClr>
            </a:outerShdw>
          </a:effectLst>
        </c:spPr>
      </c:pivotFmt>
      <c:pivotFmt>
        <c:idx val="23"/>
        <c:spPr>
          <a:solidFill>
            <a:srgbClr val="004E64"/>
          </a:solidFill>
          <a:ln w="15875">
            <a:solidFill>
              <a:schemeClr val="bg1"/>
            </a:solidFill>
          </a:ln>
          <a:effectLst>
            <a:outerShdw blurRad="114300" dist="76200" dir="2700000" algn="tl" rotWithShape="0">
              <a:prstClr val="black">
                <a:alpha val="60000"/>
              </a:prstClr>
            </a:outerShdw>
          </a:effectLst>
        </c:spPr>
      </c:pivotFmt>
      <c:pivotFmt>
        <c:idx val="24"/>
        <c:spPr>
          <a:solidFill>
            <a:srgbClr val="FFC000"/>
          </a:solidFill>
          <a:ln w="15875">
            <a:solidFill>
              <a:schemeClr val="bg1"/>
            </a:solidFill>
          </a:ln>
          <a:effectLst>
            <a:outerShdw blurRad="114300" dist="76200" dir="2700000" algn="tl" rotWithShape="0">
              <a:prstClr val="black">
                <a:alpha val="60000"/>
              </a:prstClr>
            </a:outerShdw>
          </a:effectLst>
        </c:spPr>
      </c:pivotFmt>
      <c:pivotFmt>
        <c:idx val="25"/>
        <c:spPr>
          <a:solidFill>
            <a:schemeClr val="accent1"/>
          </a:solidFill>
          <a:ln w="15875">
            <a:solidFill>
              <a:schemeClr val="bg1"/>
            </a:solidFill>
          </a:ln>
          <a:effectLst>
            <a:outerShdw blurRad="114300" dist="762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26"/>
        <c:spPr>
          <a:solidFill>
            <a:schemeClr val="bg1">
              <a:lumMod val="65000"/>
            </a:schemeClr>
          </a:solidFill>
          <a:ln w="15875">
            <a:solidFill>
              <a:schemeClr val="bg1"/>
            </a:solidFill>
          </a:ln>
          <a:effectLst>
            <a:outerShdw blurRad="114300" dist="76200" dir="2700000" algn="tl" rotWithShape="0">
              <a:prstClr val="black">
                <a:alpha val="60000"/>
              </a:prstClr>
            </a:outerShdw>
          </a:effectLst>
        </c:spPr>
      </c:pivotFmt>
      <c:pivotFmt>
        <c:idx val="27"/>
        <c:spPr>
          <a:solidFill>
            <a:srgbClr val="31AF90"/>
          </a:solidFill>
          <a:ln w="15875">
            <a:solidFill>
              <a:schemeClr val="bg1"/>
            </a:solidFill>
          </a:ln>
          <a:effectLst>
            <a:outerShdw blurRad="114300" dist="76200" dir="2700000" algn="tl" rotWithShape="0">
              <a:prstClr val="black">
                <a:alpha val="60000"/>
              </a:prstClr>
            </a:outerShdw>
          </a:effectLst>
        </c:spPr>
      </c:pivotFmt>
      <c:pivotFmt>
        <c:idx val="28"/>
        <c:spPr>
          <a:solidFill>
            <a:srgbClr val="FF686B"/>
          </a:solidFill>
          <a:ln w="15875">
            <a:solidFill>
              <a:schemeClr val="bg1"/>
            </a:solidFill>
          </a:ln>
          <a:effectLst>
            <a:outerShdw blurRad="114300" dist="76200" dir="2700000" algn="tl" rotWithShape="0">
              <a:prstClr val="black">
                <a:alpha val="60000"/>
              </a:prstClr>
            </a:outerShdw>
          </a:effectLst>
        </c:spPr>
      </c:pivotFmt>
      <c:pivotFmt>
        <c:idx val="29"/>
        <c:spPr>
          <a:solidFill>
            <a:srgbClr val="004E64"/>
          </a:solidFill>
          <a:ln w="15875">
            <a:solidFill>
              <a:schemeClr val="bg1"/>
            </a:solidFill>
          </a:ln>
          <a:effectLst>
            <a:outerShdw blurRad="114300" dist="76200" dir="2700000" algn="tl" rotWithShape="0">
              <a:prstClr val="black">
                <a:alpha val="60000"/>
              </a:prstClr>
            </a:outerShdw>
          </a:effectLst>
        </c:spPr>
      </c:pivotFmt>
      <c:pivotFmt>
        <c:idx val="30"/>
        <c:spPr>
          <a:solidFill>
            <a:srgbClr val="FFC000"/>
          </a:solidFill>
          <a:ln w="15875">
            <a:solidFill>
              <a:schemeClr val="bg1"/>
            </a:solidFill>
          </a:ln>
          <a:effectLst>
            <a:outerShdw blurRad="114300" dist="76200" dir="2700000" algn="tl" rotWithShape="0">
              <a:prstClr val="black">
                <a:alpha val="60000"/>
              </a:prstClr>
            </a:outerShdw>
          </a:effectLst>
        </c:spPr>
      </c:pivotFmt>
    </c:pivotFmts>
    <c:plotArea>
      <c:layout>
        <c:manualLayout>
          <c:layoutTarget val="inner"/>
          <c:xMode val="edge"/>
          <c:yMode val="edge"/>
          <c:x val="0.21328356819815594"/>
          <c:y val="5.2174195843284712E-2"/>
          <c:w val="0.62398003108126809"/>
          <c:h val="0.82853437674678587"/>
        </c:manualLayout>
      </c:layout>
      <c:doughnutChart>
        <c:varyColors val="1"/>
        <c:ser>
          <c:idx val="0"/>
          <c:order val="0"/>
          <c:tx>
            <c:strRef>
              <c:f>'Rough Analysis'!$M$22</c:f>
              <c:strCache>
                <c:ptCount val="1"/>
                <c:pt idx="0">
                  <c:v>Total</c:v>
                </c:pt>
              </c:strCache>
            </c:strRef>
          </c:tx>
          <c:spPr>
            <a:ln w="15875">
              <a:solidFill>
                <a:schemeClr val="bg1"/>
              </a:solidFill>
            </a:ln>
            <a:effectLst>
              <a:outerShdw blurRad="114300" dist="76200" dir="2700000" algn="tl" rotWithShape="0">
                <a:prstClr val="black">
                  <a:alpha val="60000"/>
                </a:prstClr>
              </a:outerShdw>
            </a:effectLst>
          </c:spPr>
          <c:dPt>
            <c:idx val="0"/>
            <c:bubble3D val="0"/>
            <c:spPr>
              <a:solidFill>
                <a:schemeClr val="bg1">
                  <a:lumMod val="65000"/>
                </a:schemeClr>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1-066E-4996-BC8B-FD3811CC6335}"/>
              </c:ext>
            </c:extLst>
          </c:dPt>
          <c:dPt>
            <c:idx val="1"/>
            <c:bubble3D val="0"/>
            <c:spPr>
              <a:solidFill>
                <a:srgbClr val="31AF90"/>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3-066E-4996-BC8B-FD3811CC6335}"/>
              </c:ext>
            </c:extLst>
          </c:dPt>
          <c:dPt>
            <c:idx val="2"/>
            <c:bubble3D val="0"/>
            <c:spPr>
              <a:solidFill>
                <a:srgbClr val="FF686B"/>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5-066E-4996-BC8B-FD3811CC6335}"/>
              </c:ext>
            </c:extLst>
          </c:dPt>
          <c:dPt>
            <c:idx val="3"/>
            <c:bubble3D val="0"/>
            <c:spPr>
              <a:solidFill>
                <a:srgbClr val="004E64"/>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7-066E-4996-BC8B-FD3811CC6335}"/>
              </c:ext>
            </c:extLst>
          </c:dPt>
          <c:dPt>
            <c:idx val="4"/>
            <c:bubble3D val="0"/>
            <c:spPr>
              <a:solidFill>
                <a:srgbClr val="FFC000"/>
              </a:solidFill>
              <a:ln w="15875">
                <a:solidFill>
                  <a:schemeClr val="bg1"/>
                </a:solidFill>
              </a:ln>
              <a:effectLst>
                <a:outerShdw blurRad="114300" dist="76200" dir="2700000" algn="tl" rotWithShape="0">
                  <a:prstClr val="black">
                    <a:alpha val="60000"/>
                  </a:prstClr>
                </a:outerShdw>
              </a:effectLst>
            </c:spPr>
            <c:extLst>
              <c:ext xmlns:c16="http://schemas.microsoft.com/office/drawing/2014/chart" uri="{C3380CC4-5D6E-409C-BE32-E72D297353CC}">
                <c16:uniqueId val="{00000009-066E-4996-BC8B-FD3811CC6335}"/>
              </c:ext>
            </c:extLst>
          </c:dPt>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1"/>
            <c:showSerName val="0"/>
            <c:showPercent val="0"/>
            <c:showBubbleSize val="0"/>
            <c:showLeaderLines val="0"/>
            <c:extLst>
              <c:ext xmlns:c15="http://schemas.microsoft.com/office/drawing/2012/chart" uri="{CE6537A1-D6FC-4f65-9D91-7224C49458BB}"/>
            </c:extLst>
          </c:dLbls>
          <c:cat>
            <c:strRef>
              <c:f>'Rough Analysis'!$L$23:$L$27</c:f>
              <c:strCache>
                <c:ptCount val="5"/>
                <c:pt idx="0">
                  <c:v>1</c:v>
                </c:pt>
                <c:pt idx="1">
                  <c:v>2</c:v>
                </c:pt>
                <c:pt idx="2">
                  <c:v>3</c:v>
                </c:pt>
                <c:pt idx="3">
                  <c:v>4</c:v>
                </c:pt>
                <c:pt idx="4">
                  <c:v>5</c:v>
                </c:pt>
              </c:strCache>
            </c:strRef>
          </c:cat>
          <c:val>
            <c:numRef>
              <c:f>'Rough Analysis'!$M$23:$M$27</c:f>
              <c:numCache>
                <c:formatCode>General</c:formatCode>
                <c:ptCount val="5"/>
                <c:pt idx="0">
                  <c:v>1054</c:v>
                </c:pt>
                <c:pt idx="1">
                  <c:v>1524</c:v>
                </c:pt>
                <c:pt idx="2">
                  <c:v>2957</c:v>
                </c:pt>
                <c:pt idx="3">
                  <c:v>2479</c:v>
                </c:pt>
                <c:pt idx="4">
                  <c:v>1986</c:v>
                </c:pt>
              </c:numCache>
            </c:numRef>
          </c:val>
          <c:extLst>
            <c:ext xmlns:c16="http://schemas.microsoft.com/office/drawing/2014/chart" uri="{C3380CC4-5D6E-409C-BE32-E72D297353CC}">
              <c16:uniqueId val="{0000000A-066E-4996-BC8B-FD3811CC6335}"/>
            </c:ext>
          </c:extLst>
        </c:ser>
        <c:dLbls>
          <c:showLegendKey val="0"/>
          <c:showVal val="1"/>
          <c:showCatName val="0"/>
          <c:showSerName val="0"/>
          <c:showPercent val="0"/>
          <c:showBubbleSize val="0"/>
          <c:showLeaderLines val="0"/>
        </c:dLbls>
        <c:firstSliceAng val="0"/>
        <c:holeSize val="7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Analysis!REASONS FOR CHOOSING OTHER BRAND</c:name>
    <c:fmtId val="1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solidFill>
              <a:schemeClr val="bg1"/>
            </a:solid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howDataLabelsRange val="1"/>
            </c:ext>
          </c:extLst>
        </c:dLbl>
      </c:pivotFmt>
      <c:pivotFmt>
        <c:idx val="3"/>
        <c:spPr>
          <a:solidFill>
            <a:srgbClr val="FF686B"/>
          </a:solidFill>
          <a:ln>
            <a:solidFill>
              <a:schemeClr val="bg1"/>
            </a:solidFill>
          </a:ln>
          <a:effectLst>
            <a:outerShdw blurRad="101600" dist="50800" dir="2700000" algn="tl" rotWithShape="0">
              <a:prstClr val="black">
                <a:alpha val="60000"/>
              </a:prstClr>
            </a:outerShdw>
          </a:effectLst>
        </c:spPr>
        <c:dLbl>
          <c:idx val="0"/>
          <c:layout>
            <c:manualLayout>
              <c:x val="0.20142299038249031"/>
              <c:y val="1.5343748288427028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F2BD927D-608C-4C3B-A6F7-86C5A4EE2229}" type="CELLRANGE">
                  <a:rPr lang="en-US" baseline="0"/>
                  <a:pPr>
                    <a:defRPr sz="900" b="0" i="0" u="none" strike="noStrike" kern="1200" baseline="0">
                      <a:solidFill>
                        <a:schemeClr val="bg1"/>
                      </a:solidFill>
                      <a:latin typeface="+mn-lt"/>
                      <a:ea typeface="+mn-ea"/>
                      <a:cs typeface="+mn-cs"/>
                    </a:defRPr>
                  </a:pPr>
                  <a:t>[CELLRANGE]</a:t>
                </a:fld>
                <a:r>
                  <a:rPr lang="en-US" baseline="0"/>
                  <a:t>, </a:t>
                </a:r>
                <a:fld id="{175BF1B0-602E-493C-ACFB-D5F135FB71A3}"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7061415673009257"/>
                  <c:h val="0.12771113158734096"/>
                </c:manualLayout>
              </c15:layout>
              <c15:dlblFieldTable/>
              <c15:showDataLabelsRange val="1"/>
            </c:ext>
          </c:extLst>
        </c:dLbl>
      </c:pivotFmt>
      <c:pivotFmt>
        <c:idx val="4"/>
        <c:spPr>
          <a:solidFill>
            <a:srgbClr val="31AF90"/>
          </a:solidFill>
          <a:ln>
            <a:solidFill>
              <a:schemeClr val="bg1"/>
            </a:solidFill>
          </a:ln>
          <a:effectLst>
            <a:outerShdw blurRad="101600" dist="50800" dir="2700000" algn="tl" rotWithShape="0">
              <a:prstClr val="black">
                <a:alpha val="60000"/>
              </a:prstClr>
            </a:outerShdw>
          </a:effectLst>
        </c:spPr>
        <c:dLbl>
          <c:idx val="0"/>
          <c:layout>
            <c:manualLayout>
              <c:x val="-0.10370685022658807"/>
              <c:y val="6.6489575916516941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1B292F2D-5B92-4B10-A7C1-D26FA69666A1}" type="CELLRANGE">
                  <a:rPr lang="en-US" baseline="0"/>
                  <a:pPr>
                    <a:defRPr sz="900" b="0" i="0" u="none" strike="noStrike" kern="1200" baseline="0">
                      <a:solidFill>
                        <a:schemeClr val="bg1"/>
                      </a:solidFill>
                      <a:latin typeface="+mn-lt"/>
                      <a:ea typeface="+mn-ea"/>
                      <a:cs typeface="+mn-cs"/>
                    </a:defRPr>
                  </a:pPr>
                  <a:t>[CELLRANGE]</a:t>
                </a:fld>
                <a:r>
                  <a:rPr lang="en-US" baseline="0"/>
                  <a:t>, </a:t>
                </a:r>
                <a:fld id="{9B7BA69A-E24B-4C84-8A93-584A1C937E6C}"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7960750190644273"/>
                  <c:h val="0.12771113158734096"/>
                </c:manualLayout>
              </c15:layout>
              <c15:dlblFieldTable/>
              <c15:showDataLabelsRange val="1"/>
            </c:ext>
          </c:extLst>
        </c:dLbl>
      </c:pivotFmt>
      <c:pivotFmt>
        <c:idx val="5"/>
        <c:spPr>
          <a:solidFill>
            <a:srgbClr val="004E64"/>
          </a:solidFill>
          <a:ln>
            <a:solidFill>
              <a:schemeClr val="bg1"/>
            </a:solidFill>
          </a:ln>
          <a:effectLst>
            <a:outerShdw blurRad="101600" dist="50800" dir="2700000" algn="tl" rotWithShape="0">
              <a:prstClr val="black">
                <a:alpha val="60000"/>
              </a:prstClr>
            </a:outerShdw>
          </a:effectLst>
        </c:spPr>
        <c:dLbl>
          <c:idx val="0"/>
          <c:layout>
            <c:manualLayout>
              <c:x val="0.2023644975320389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EA340477-2E33-46BA-92B2-93B96E6C5A16}" type="CELLRANGE">
                  <a:rPr lang="en-US" baseline="0"/>
                  <a:pPr>
                    <a:defRPr sz="900" b="0" i="0" u="none" strike="noStrike" kern="1200" baseline="0">
                      <a:solidFill>
                        <a:schemeClr val="bg1"/>
                      </a:solidFill>
                      <a:latin typeface="+mn-lt"/>
                      <a:ea typeface="+mn-ea"/>
                      <a:cs typeface="+mn-cs"/>
                    </a:defRPr>
                  </a:pPr>
                  <a:t>[CELLRANGE]</a:t>
                </a:fld>
                <a:r>
                  <a:rPr lang="en-US" baseline="0"/>
                  <a:t>, </a:t>
                </a:r>
                <a:fld id="{3FFD04E5-E3DE-41CC-B0A9-9A00197E010F}"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7652921789302021"/>
                  <c:h val="0.12771113158734096"/>
                </c:manualLayout>
              </c15:layout>
              <c15:dlblFieldTable/>
              <c15:showDataLabelsRange val="1"/>
            </c:ext>
          </c:extLst>
        </c:dLbl>
      </c:pivotFmt>
      <c:pivotFmt>
        <c:idx val="6"/>
        <c:spPr>
          <a:solidFill>
            <a:schemeClr val="bg1"/>
          </a:solidFill>
          <a:ln>
            <a:solidFill>
              <a:schemeClr val="bg1"/>
            </a:solidFill>
          </a:ln>
          <a:effectLst>
            <a:outerShdw blurRad="101600" dist="50800" dir="2700000" algn="tl" rotWithShape="0">
              <a:prstClr val="black">
                <a:alpha val="60000"/>
              </a:prstClr>
            </a:outerShdw>
          </a:effectLst>
        </c:spPr>
        <c:dLbl>
          <c:idx val="0"/>
          <c:layout>
            <c:manualLayout>
              <c:x val="-4.9514328485128579E-2"/>
              <c:y val="-0.16366664840988829"/>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BDBE7B64-22ED-475B-93E6-3F55DE5A3731}" type="CELLRANGE">
                  <a:rPr lang="en-US" baseline="0"/>
                  <a:pPr>
                    <a:defRPr sz="900" b="0" i="0" u="none" strike="noStrike" kern="1200" baseline="0">
                      <a:solidFill>
                        <a:schemeClr val="bg1"/>
                      </a:solidFill>
                      <a:latin typeface="+mn-lt"/>
                      <a:ea typeface="+mn-ea"/>
                      <a:cs typeface="+mn-cs"/>
                    </a:defRPr>
                  </a:pPr>
                  <a:t>[CELLRANGE]</a:t>
                </a:fld>
                <a:r>
                  <a:rPr lang="en-US" baseline="0"/>
                  <a:t>, </a:t>
                </a:r>
                <a:fld id="{1D2F009C-5D6B-41F7-8207-DA3BDDA6E9C9}"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7000798287952924"/>
                  <c:h val="0.12771113158734096"/>
                </c:manualLayout>
              </c15:layout>
              <c15:dlblFieldTable/>
              <c15:showDataLabelsRange val="1"/>
            </c:ext>
          </c:extLst>
        </c:dLbl>
      </c:pivotFmt>
      <c:pivotFmt>
        <c:idx val="7"/>
        <c:spPr>
          <a:solidFill>
            <a:srgbClr val="FFC000"/>
          </a:solidFill>
          <a:ln>
            <a:solidFill>
              <a:schemeClr val="bg1"/>
            </a:solidFill>
          </a:ln>
          <a:effectLst>
            <a:outerShdw blurRad="101600" dist="50800" dir="2700000" algn="tl" rotWithShape="0">
              <a:prstClr val="black">
                <a:alpha val="60000"/>
              </a:prstClr>
            </a:outerShdw>
          </a:effectLst>
        </c:spPr>
        <c:dLbl>
          <c:idx val="0"/>
          <c:layout>
            <c:manualLayout>
              <c:x val="-8.673924068071813E-2"/>
              <c:y val="3.659336093806944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DB1D2E36-B3C2-4EDC-B725-D6827E87D190}" type="CELLRANGE">
                  <a:rPr lang="en-US" baseline="0"/>
                  <a:pPr>
                    <a:defRPr sz="900" b="0" i="0" u="none" strike="noStrike" kern="1200" baseline="0">
                      <a:solidFill>
                        <a:schemeClr val="bg1"/>
                      </a:solidFill>
                      <a:latin typeface="+mn-lt"/>
                      <a:ea typeface="+mn-ea"/>
                      <a:cs typeface="+mn-cs"/>
                    </a:defRPr>
                  </a:pPr>
                  <a:t>[CELLRANGE]</a:t>
                </a:fld>
                <a:r>
                  <a:rPr lang="en-US" baseline="0"/>
                  <a:t>, </a:t>
                </a:r>
                <a:fld id="{11F6EDB5-DDAB-43F4-890F-CE4057BD52BF}"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572692717755291"/>
                  <c:h val="0.12267363386466729"/>
                </c:manualLayout>
              </c15:layout>
              <c15:dlblFieldTable/>
              <c15:showDataLabelsRange val="1"/>
            </c:ext>
          </c:extLst>
        </c:dLbl>
      </c:pivotFmt>
      <c:pivotFmt>
        <c:idx val="8"/>
        <c:spPr>
          <a:solidFill>
            <a:schemeClr val="bg1"/>
          </a:solidFill>
          <a:ln>
            <a:solidFill>
              <a:schemeClr val="bg1"/>
            </a:solid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howDataLabelsRange val="1"/>
            </c:ext>
          </c:extLst>
        </c:dLbl>
      </c:pivotFmt>
      <c:pivotFmt>
        <c:idx val="9"/>
        <c:spPr>
          <a:solidFill>
            <a:srgbClr val="004E64"/>
          </a:solidFill>
          <a:ln>
            <a:solidFill>
              <a:schemeClr val="bg1"/>
            </a:solidFill>
          </a:ln>
          <a:effectLst>
            <a:outerShdw blurRad="101600" dist="50800" dir="2700000" algn="tl" rotWithShape="0">
              <a:prstClr val="black">
                <a:alpha val="60000"/>
              </a:prstClr>
            </a:outerShdw>
          </a:effectLst>
        </c:spPr>
        <c:dLbl>
          <c:idx val="0"/>
          <c:layout>
            <c:manualLayout>
              <c:x val="0.2023644975320389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5E750323-1621-4D22-8790-A8299D56B71B}" type="CELLRANGE">
                  <a:rPr lang="en-US" baseline="0"/>
                  <a:pPr>
                    <a:defRPr sz="900" b="0" i="0" u="none" strike="noStrike" kern="1200" baseline="0">
                      <a:solidFill>
                        <a:schemeClr val="bg1"/>
                      </a:solidFill>
                      <a:latin typeface="+mn-lt"/>
                      <a:ea typeface="+mn-ea"/>
                      <a:cs typeface="+mn-cs"/>
                    </a:defRPr>
                  </a:pPr>
                  <a:t>[CELLRANGE]</a:t>
                </a:fld>
                <a:r>
                  <a:rPr lang="en-US" baseline="0"/>
                  <a:t>, </a:t>
                </a:r>
                <a:fld id="{E3708EB4-79A2-420C-BD73-D2CB3ED659A6}"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7652921789302021"/>
                  <c:h val="0.12771113158734096"/>
                </c:manualLayout>
              </c15:layout>
              <c15:dlblFieldTable/>
              <c15:showDataLabelsRange val="1"/>
            </c:ext>
          </c:extLst>
        </c:dLbl>
      </c:pivotFmt>
      <c:pivotFmt>
        <c:idx val="10"/>
        <c:spPr>
          <a:solidFill>
            <a:srgbClr val="FF686B"/>
          </a:solidFill>
          <a:ln>
            <a:solidFill>
              <a:schemeClr val="bg1"/>
            </a:solidFill>
          </a:ln>
          <a:effectLst>
            <a:outerShdw blurRad="101600" dist="50800" dir="2700000" algn="tl" rotWithShape="0">
              <a:prstClr val="black">
                <a:alpha val="60000"/>
              </a:prstClr>
            </a:outerShdw>
          </a:effectLst>
        </c:spPr>
        <c:dLbl>
          <c:idx val="0"/>
          <c:layout>
            <c:manualLayout>
              <c:x val="0.20142299038249031"/>
              <c:y val="1.5343748288427028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FAF0AF0F-94A3-482C-B355-EE348B0012DB}" type="CELLRANGE">
                  <a:rPr lang="en-US" baseline="0"/>
                  <a:pPr>
                    <a:defRPr sz="900" b="0" i="0" u="none" strike="noStrike" kern="1200" baseline="0">
                      <a:solidFill>
                        <a:schemeClr val="bg1"/>
                      </a:solidFill>
                      <a:latin typeface="+mn-lt"/>
                      <a:ea typeface="+mn-ea"/>
                      <a:cs typeface="+mn-cs"/>
                    </a:defRPr>
                  </a:pPr>
                  <a:t>[CELLRANGE]</a:t>
                </a:fld>
                <a:r>
                  <a:rPr lang="en-US" baseline="0"/>
                  <a:t>, </a:t>
                </a:r>
                <a:fld id="{367D386D-F283-4DD9-BB15-6C8C0FBC9033}"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7061415673009257"/>
                  <c:h val="0.12771113158734096"/>
                </c:manualLayout>
              </c15:layout>
              <c15:dlblFieldTable/>
              <c15:showDataLabelsRange val="1"/>
            </c:ext>
          </c:extLst>
        </c:dLbl>
      </c:pivotFmt>
      <c:pivotFmt>
        <c:idx val="11"/>
        <c:spPr>
          <a:solidFill>
            <a:srgbClr val="31AF90"/>
          </a:solidFill>
          <a:ln>
            <a:solidFill>
              <a:schemeClr val="bg1"/>
            </a:solidFill>
          </a:ln>
          <a:effectLst>
            <a:outerShdw blurRad="101600" dist="50800" dir="2700000" algn="tl" rotWithShape="0">
              <a:prstClr val="black">
                <a:alpha val="60000"/>
              </a:prstClr>
            </a:outerShdw>
          </a:effectLst>
        </c:spPr>
        <c:dLbl>
          <c:idx val="0"/>
          <c:layout>
            <c:manualLayout>
              <c:x val="-0.10370685022658807"/>
              <c:y val="6.6489575916516941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73278E25-8A30-48FD-920F-DBE09A337B47}" type="CELLRANGE">
                  <a:rPr lang="en-US" baseline="0"/>
                  <a:pPr>
                    <a:defRPr sz="900" b="0" i="0" u="none" strike="noStrike" kern="1200" baseline="0">
                      <a:solidFill>
                        <a:schemeClr val="bg1"/>
                      </a:solidFill>
                      <a:latin typeface="+mn-lt"/>
                      <a:ea typeface="+mn-ea"/>
                      <a:cs typeface="+mn-cs"/>
                    </a:defRPr>
                  </a:pPr>
                  <a:t>[CELLRANGE]</a:t>
                </a:fld>
                <a:r>
                  <a:rPr lang="en-US" baseline="0"/>
                  <a:t>, </a:t>
                </a:r>
                <a:fld id="{0587F0E6-5AB0-49CB-AA22-4AB1F010D977}"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7960750190644273"/>
                  <c:h val="0.12771113158734096"/>
                </c:manualLayout>
              </c15:layout>
              <c15:dlblFieldTable/>
              <c15:showDataLabelsRange val="1"/>
            </c:ext>
          </c:extLst>
        </c:dLbl>
      </c:pivotFmt>
      <c:pivotFmt>
        <c:idx val="12"/>
        <c:spPr>
          <a:solidFill>
            <a:srgbClr val="FFC000"/>
          </a:solidFill>
          <a:ln>
            <a:solidFill>
              <a:schemeClr val="bg1"/>
            </a:solidFill>
          </a:ln>
          <a:effectLst>
            <a:outerShdw blurRad="101600" dist="50800" dir="2700000" algn="tl" rotWithShape="0">
              <a:prstClr val="black">
                <a:alpha val="60000"/>
              </a:prstClr>
            </a:outerShdw>
          </a:effectLst>
        </c:spPr>
        <c:dLbl>
          <c:idx val="0"/>
          <c:layout>
            <c:manualLayout>
              <c:x val="-8.673924068071813E-2"/>
              <c:y val="3.659336093806944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7DDFCD37-2123-4161-80F1-C62298754615}" type="CELLRANGE">
                  <a:rPr lang="en-US" baseline="0"/>
                  <a:pPr>
                    <a:defRPr sz="900" b="0" i="0" u="none" strike="noStrike" kern="1200" baseline="0">
                      <a:solidFill>
                        <a:schemeClr val="bg1"/>
                      </a:solidFill>
                      <a:latin typeface="+mn-lt"/>
                      <a:ea typeface="+mn-ea"/>
                      <a:cs typeface="+mn-cs"/>
                    </a:defRPr>
                  </a:pPr>
                  <a:t>[CELLRANGE]</a:t>
                </a:fld>
                <a:r>
                  <a:rPr lang="en-US" baseline="0"/>
                  <a:t>, </a:t>
                </a:r>
                <a:fld id="{A7C0C174-1350-4BCC-BC92-692359C4573B}"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572692717755291"/>
                  <c:h val="0.12267363386466729"/>
                </c:manualLayout>
              </c15:layout>
              <c15:dlblFieldTable/>
              <c15:showDataLabelsRange val="1"/>
            </c:ext>
          </c:extLst>
        </c:dLbl>
      </c:pivotFmt>
      <c:pivotFmt>
        <c:idx val="13"/>
        <c:spPr>
          <a:solidFill>
            <a:schemeClr val="bg1"/>
          </a:solidFill>
          <a:ln>
            <a:solidFill>
              <a:schemeClr val="bg1"/>
            </a:solidFill>
          </a:ln>
          <a:effectLst>
            <a:outerShdw blurRad="101600" dist="50800" dir="2700000" algn="tl" rotWithShape="0">
              <a:prstClr val="black">
                <a:alpha val="60000"/>
              </a:prstClr>
            </a:outerShdw>
          </a:effectLst>
        </c:spPr>
        <c:dLbl>
          <c:idx val="0"/>
          <c:layout>
            <c:manualLayout>
              <c:x val="-4.9514328485128579E-2"/>
              <c:y val="-0.16366664840988829"/>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E4007886-7872-4D13-B6BE-E0A112C7DDEC}" type="CELLRANGE">
                  <a:rPr lang="en-US" baseline="0"/>
                  <a:pPr>
                    <a:defRPr sz="900" b="0" i="0" u="none" strike="noStrike" kern="1200" baseline="0">
                      <a:solidFill>
                        <a:schemeClr val="bg1"/>
                      </a:solidFill>
                      <a:latin typeface="+mn-lt"/>
                      <a:ea typeface="+mn-ea"/>
                      <a:cs typeface="+mn-cs"/>
                    </a:defRPr>
                  </a:pPr>
                  <a:t>[CELLRANGE]</a:t>
                </a:fld>
                <a:r>
                  <a:rPr lang="en-US" baseline="0"/>
                  <a:t>, </a:t>
                </a:r>
                <a:fld id="{74420ABA-397B-4BCA-A887-76D26E767EC3}" type="PERCENTAGE">
                  <a:rPr lang="en-US" baseline="0"/>
                  <a:pPr>
                    <a:defRPr sz="900" b="0" i="0" u="none" strike="noStrike" kern="1200" baseline="0">
                      <a:solidFill>
                        <a:schemeClr val="bg1"/>
                      </a:solidFill>
                      <a:latin typeface="+mn-lt"/>
                      <a:ea typeface="+mn-ea"/>
                      <a:cs typeface="+mn-cs"/>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7000798287952924"/>
                  <c:h val="0.12771113158734096"/>
                </c:manualLayout>
              </c15:layout>
              <c15:dlblFieldTable/>
              <c15:showDataLabelsRange val="1"/>
            </c:ext>
          </c:extLst>
        </c:dLbl>
      </c:pivotFmt>
      <c:pivotFmt>
        <c:idx val="14"/>
        <c:spPr>
          <a:solidFill>
            <a:schemeClr val="bg1"/>
          </a:solidFill>
          <a:ln>
            <a:solidFill>
              <a:schemeClr val="bg1"/>
            </a:solid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howDataLabelsRange val="1"/>
            </c:ext>
          </c:extLst>
        </c:dLbl>
      </c:pivotFmt>
      <c:pivotFmt>
        <c:idx val="15"/>
        <c:spPr>
          <a:solidFill>
            <a:srgbClr val="004E64"/>
          </a:solidFill>
          <a:ln>
            <a:solidFill>
              <a:schemeClr val="bg1"/>
            </a:solidFill>
          </a:ln>
          <a:effectLst>
            <a:outerShdw blurRad="101600" dist="50800" dir="2700000" algn="tl" rotWithShape="0">
              <a:prstClr val="black">
                <a:alpha val="60000"/>
              </a:prstClr>
            </a:outerShdw>
          </a:effectLst>
        </c:spPr>
        <c:dLbl>
          <c:idx val="0"/>
          <c:layout>
            <c:manualLayout>
              <c:x val="0.20236449753203892"/>
              <c:y val="0"/>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6E5C2685-2F59-49AF-85CA-4CEB843A9D3B}" type="CELLRANGE">
                  <a:rPr lang="en-US" baseline="0"/>
                  <a:pPr>
                    <a:defRPr>
                      <a:solidFill>
                        <a:schemeClr val="bg1"/>
                      </a:solidFill>
                    </a:defRPr>
                  </a:pPr>
                  <a:t>[CELLRANGE]</a:t>
                </a:fld>
                <a:r>
                  <a:rPr lang="en-US" baseline="0"/>
                  <a:t>, </a:t>
                </a:r>
                <a:fld id="{7BD5D769-281A-4D90-BCDB-B01DD9367417}"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7652921789302021"/>
                  <c:h val="0.12771113158734096"/>
                </c:manualLayout>
              </c15:layout>
              <c15:dlblFieldTable/>
              <c15:showDataLabelsRange val="1"/>
            </c:ext>
          </c:extLst>
        </c:dLbl>
      </c:pivotFmt>
      <c:pivotFmt>
        <c:idx val="16"/>
        <c:spPr>
          <a:solidFill>
            <a:srgbClr val="FF686B"/>
          </a:solidFill>
          <a:ln>
            <a:solidFill>
              <a:schemeClr val="bg1"/>
            </a:solidFill>
          </a:ln>
          <a:effectLst>
            <a:outerShdw blurRad="101600" dist="50800" dir="2700000" algn="tl" rotWithShape="0">
              <a:prstClr val="black">
                <a:alpha val="60000"/>
              </a:prstClr>
            </a:outerShdw>
          </a:effectLst>
        </c:spPr>
        <c:dLbl>
          <c:idx val="0"/>
          <c:layout>
            <c:manualLayout>
              <c:x val="0.20142299038249031"/>
              <c:y val="1.5343748288427028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1033F92D-2819-4EFA-9542-CEE97BACAFB4}" type="CELLRANGE">
                  <a:rPr lang="en-US" baseline="0"/>
                  <a:pPr>
                    <a:defRPr>
                      <a:solidFill>
                        <a:schemeClr val="bg1"/>
                      </a:solidFill>
                    </a:defRPr>
                  </a:pPr>
                  <a:t>[CELLRANGE]</a:t>
                </a:fld>
                <a:r>
                  <a:rPr lang="en-US" baseline="0"/>
                  <a:t>, </a:t>
                </a:r>
                <a:fld id="{E1E694E9-93D3-4E1C-BDE4-199334DCA2CD}"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7061415673009257"/>
                  <c:h val="0.12771113158734096"/>
                </c:manualLayout>
              </c15:layout>
              <c15:dlblFieldTable/>
              <c15:showDataLabelsRange val="1"/>
            </c:ext>
          </c:extLst>
        </c:dLbl>
      </c:pivotFmt>
      <c:pivotFmt>
        <c:idx val="17"/>
        <c:spPr>
          <a:solidFill>
            <a:srgbClr val="31AF90"/>
          </a:solidFill>
          <a:ln>
            <a:solidFill>
              <a:schemeClr val="bg1"/>
            </a:solidFill>
          </a:ln>
          <a:effectLst>
            <a:outerShdw blurRad="101600" dist="50800" dir="2700000" algn="tl" rotWithShape="0">
              <a:prstClr val="black">
                <a:alpha val="60000"/>
              </a:prstClr>
            </a:outerShdw>
          </a:effectLst>
        </c:spPr>
        <c:dLbl>
          <c:idx val="0"/>
          <c:layout>
            <c:manualLayout>
              <c:x val="-0.10370685022658807"/>
              <c:y val="6.6489575916516941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CFEA5ABC-5069-4494-8E93-FFD0D798B8B2}" type="CELLRANGE">
                  <a:rPr lang="en-US" baseline="0"/>
                  <a:pPr>
                    <a:defRPr>
                      <a:solidFill>
                        <a:schemeClr val="bg1"/>
                      </a:solidFill>
                    </a:defRPr>
                  </a:pPr>
                  <a:t>[CELLRANGE]</a:t>
                </a:fld>
                <a:r>
                  <a:rPr lang="en-US" baseline="0"/>
                  <a:t>, </a:t>
                </a:r>
                <a:fld id="{0AFFB996-51C7-461E-85CC-30AF60000216}"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7960750190644273"/>
                  <c:h val="0.12771113158734096"/>
                </c:manualLayout>
              </c15:layout>
              <c15:dlblFieldTable/>
              <c15:showDataLabelsRange val="1"/>
            </c:ext>
          </c:extLst>
        </c:dLbl>
      </c:pivotFmt>
      <c:pivotFmt>
        <c:idx val="18"/>
        <c:spPr>
          <a:solidFill>
            <a:srgbClr val="FFC000"/>
          </a:solidFill>
          <a:ln>
            <a:solidFill>
              <a:schemeClr val="bg1"/>
            </a:solidFill>
          </a:ln>
          <a:effectLst>
            <a:outerShdw blurRad="101600" dist="50800" dir="2700000" algn="tl" rotWithShape="0">
              <a:prstClr val="black">
                <a:alpha val="60000"/>
              </a:prstClr>
            </a:outerShdw>
          </a:effectLst>
        </c:spPr>
        <c:dLbl>
          <c:idx val="0"/>
          <c:layout>
            <c:manualLayout>
              <c:x val="-8.673924068071813E-2"/>
              <c:y val="3.659336093806944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5D708E60-0152-44C2-A392-19815F0E31B3}" type="CELLRANGE">
                  <a:rPr lang="en-US" baseline="0"/>
                  <a:pPr>
                    <a:defRPr>
                      <a:solidFill>
                        <a:schemeClr val="bg1"/>
                      </a:solidFill>
                    </a:defRPr>
                  </a:pPr>
                  <a:t>[CELLRANGE]</a:t>
                </a:fld>
                <a:r>
                  <a:rPr lang="en-US" baseline="0"/>
                  <a:t>, </a:t>
                </a:r>
                <a:fld id="{EF2D583A-F15B-42FA-8B7E-6930833E4B9B}"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572692717755291"/>
                  <c:h val="0.12267363386466729"/>
                </c:manualLayout>
              </c15:layout>
              <c15:dlblFieldTable/>
              <c15:showDataLabelsRange val="1"/>
            </c:ext>
          </c:extLst>
        </c:dLbl>
      </c:pivotFmt>
      <c:pivotFmt>
        <c:idx val="19"/>
        <c:spPr>
          <a:solidFill>
            <a:schemeClr val="bg1"/>
          </a:solidFill>
          <a:ln>
            <a:solidFill>
              <a:schemeClr val="bg1"/>
            </a:solidFill>
          </a:ln>
          <a:effectLst>
            <a:outerShdw blurRad="101600" dist="50800" dir="2700000" algn="tl" rotWithShape="0">
              <a:prstClr val="black">
                <a:alpha val="60000"/>
              </a:prstClr>
            </a:outerShdw>
          </a:effectLst>
        </c:spPr>
        <c:dLbl>
          <c:idx val="0"/>
          <c:layout>
            <c:manualLayout>
              <c:x val="-4.9514328485128579E-2"/>
              <c:y val="-0.16366664840988829"/>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F50D1B2C-C5E3-4CB3-92AD-074003323C17}" type="CELLRANGE">
                  <a:rPr lang="en-US" baseline="0"/>
                  <a:pPr>
                    <a:defRPr>
                      <a:solidFill>
                        <a:schemeClr val="bg1"/>
                      </a:solidFill>
                    </a:defRPr>
                  </a:pPr>
                  <a:t>[CELLRANGE]</a:t>
                </a:fld>
                <a:r>
                  <a:rPr lang="en-US" baseline="0"/>
                  <a:t>, </a:t>
                </a:r>
                <a:fld id="{8694E9E9-B656-4245-9817-5D6E943F0FE5}"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37000798287952924"/>
                  <c:h val="0.12771113158734096"/>
                </c:manualLayout>
              </c15:layout>
              <c15:dlblFieldTable/>
              <c15:showDataLabelsRange val="1"/>
            </c:ext>
          </c:extLst>
        </c:dLbl>
      </c:pivotFmt>
    </c:pivotFmts>
    <c:plotArea>
      <c:layout>
        <c:manualLayout>
          <c:layoutTarget val="inner"/>
          <c:xMode val="edge"/>
          <c:yMode val="edge"/>
          <c:x val="8.8970246868278105E-2"/>
          <c:y val="0.22858042805083048"/>
          <c:w val="0.51452102242432474"/>
          <c:h val="0.65861911469034795"/>
        </c:manualLayout>
      </c:layout>
      <c:doughnutChart>
        <c:varyColors val="1"/>
        <c:ser>
          <c:idx val="0"/>
          <c:order val="0"/>
          <c:tx>
            <c:strRef>
              <c:f>'Rough Analysis'!$L$33:$L$37</c:f>
              <c:strCache>
                <c:ptCount val="1"/>
                <c:pt idx="0">
                  <c:v>Total</c:v>
                </c:pt>
              </c:strCache>
            </c:strRef>
          </c:tx>
          <c:spPr>
            <a:solidFill>
              <a:schemeClr val="bg1"/>
            </a:solidFill>
            <a:ln>
              <a:solidFill>
                <a:schemeClr val="bg1"/>
              </a:solidFill>
            </a:ln>
            <a:effectLst>
              <a:outerShdw blurRad="101600" dist="50800" dir="2700000" algn="tl" rotWithShape="0">
                <a:prstClr val="black">
                  <a:alpha val="60000"/>
                </a:prstClr>
              </a:outerShdw>
            </a:effectLst>
          </c:spPr>
          <c:dPt>
            <c:idx val="0"/>
            <c:bubble3D val="0"/>
            <c:spPr>
              <a:solidFill>
                <a:srgbClr val="004E64"/>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3362-4506-B78D-3D3C556134D0}"/>
              </c:ext>
            </c:extLst>
          </c:dPt>
          <c:dPt>
            <c:idx val="1"/>
            <c:bubble3D val="0"/>
            <c:spPr>
              <a:solidFill>
                <a:srgbClr val="FF686B"/>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3362-4506-B78D-3D3C556134D0}"/>
              </c:ext>
            </c:extLst>
          </c:dPt>
          <c:dPt>
            <c:idx val="2"/>
            <c:bubble3D val="0"/>
            <c:spPr>
              <a:solidFill>
                <a:srgbClr val="31AF90"/>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5-3362-4506-B78D-3D3C556134D0}"/>
              </c:ext>
            </c:extLst>
          </c:dPt>
          <c:dPt>
            <c:idx val="3"/>
            <c:bubble3D val="0"/>
            <c:spPr>
              <a:solidFill>
                <a:srgbClr val="FFC000"/>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7-3362-4506-B78D-3D3C556134D0}"/>
              </c:ext>
            </c:extLst>
          </c:dPt>
          <c:dPt>
            <c:idx val="4"/>
            <c:bubble3D val="0"/>
            <c:spPr>
              <a:solidFill>
                <a:schemeClr val="bg1"/>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9-3362-4506-B78D-3D3C556134D0}"/>
              </c:ext>
            </c:extLst>
          </c:dPt>
          <c:dLbls>
            <c:dLbl>
              <c:idx val="0"/>
              <c:layout>
                <c:manualLayout>
                  <c:x val="0.20236449753203892"/>
                  <c:y val="0"/>
                </c:manualLayout>
              </c:layout>
              <c:tx>
                <c:rich>
                  <a:bodyPr/>
                  <a:lstStyle/>
                  <a:p>
                    <a:fld id="{6E5C2685-2F59-49AF-85CA-4CEB843A9D3B}" type="CELLRANGE">
                      <a:rPr lang="en-US" baseline="0"/>
                      <a:pPr/>
                      <a:t>[CELLRANGE]</a:t>
                    </a:fld>
                    <a:r>
                      <a:rPr lang="en-US" baseline="0"/>
                      <a:t>, </a:t>
                    </a:r>
                    <a:fld id="{7BD5D769-281A-4D90-BCDB-B01DD9367417}" type="PERCENTAGE">
                      <a:rPr lang="en-US" baseline="0"/>
                      <a:pPr/>
                      <a:t>[PERCENTAGE]</a:t>
                    </a:fld>
                    <a:endParaRPr lang="en-US" baseline="0"/>
                  </a:p>
                </c:rich>
              </c:tx>
              <c:showLegendKey val="0"/>
              <c:showVal val="0"/>
              <c:showCatName val="0"/>
              <c:showSerName val="0"/>
              <c:showPercent val="1"/>
              <c:showBubbleSize val="0"/>
              <c:extLst>
                <c:ext xmlns:c15="http://schemas.microsoft.com/office/drawing/2012/chart" uri="{CE6537A1-D6FC-4f65-9D91-7224C49458BB}">
                  <c15:layout>
                    <c:manualLayout>
                      <c:w val="0.27652921789302021"/>
                      <c:h val="0.12771113158734096"/>
                    </c:manualLayout>
                  </c15:layout>
                  <c15:dlblFieldTable/>
                  <c15:showDataLabelsRange val="1"/>
                </c:ext>
                <c:ext xmlns:c16="http://schemas.microsoft.com/office/drawing/2014/chart" uri="{C3380CC4-5D6E-409C-BE32-E72D297353CC}">
                  <c16:uniqueId val="{00000001-3362-4506-B78D-3D3C556134D0}"/>
                </c:ext>
              </c:extLst>
            </c:dLbl>
            <c:dLbl>
              <c:idx val="1"/>
              <c:layout>
                <c:manualLayout>
                  <c:x val="0.20142299038249031"/>
                  <c:y val="1.5343748288427028E-2"/>
                </c:manualLayout>
              </c:layout>
              <c:tx>
                <c:rich>
                  <a:bodyPr/>
                  <a:lstStyle/>
                  <a:p>
                    <a:fld id="{1033F92D-2819-4EFA-9542-CEE97BACAFB4}" type="CELLRANGE">
                      <a:rPr lang="en-US" baseline="0"/>
                      <a:pPr/>
                      <a:t>[CELLRANGE]</a:t>
                    </a:fld>
                    <a:r>
                      <a:rPr lang="en-US" baseline="0"/>
                      <a:t>, </a:t>
                    </a:r>
                    <a:fld id="{E1E694E9-93D3-4E1C-BDE4-199334DCA2CD}" type="PERCENTAGE">
                      <a:rPr lang="en-US" baseline="0"/>
                      <a:pPr/>
                      <a:t>[PERCENTAGE]</a:t>
                    </a:fld>
                    <a:endParaRPr lang="en-US" baseline="0"/>
                  </a:p>
                </c:rich>
              </c:tx>
              <c:showLegendKey val="0"/>
              <c:showVal val="0"/>
              <c:showCatName val="0"/>
              <c:showSerName val="0"/>
              <c:showPercent val="1"/>
              <c:showBubbleSize val="0"/>
              <c:extLst>
                <c:ext xmlns:c15="http://schemas.microsoft.com/office/drawing/2012/chart" uri="{CE6537A1-D6FC-4f65-9D91-7224C49458BB}">
                  <c15:layout>
                    <c:manualLayout>
                      <c:w val="0.37061415673009257"/>
                      <c:h val="0.12771113158734096"/>
                    </c:manualLayout>
                  </c15:layout>
                  <c15:dlblFieldTable/>
                  <c15:showDataLabelsRange val="1"/>
                </c:ext>
                <c:ext xmlns:c16="http://schemas.microsoft.com/office/drawing/2014/chart" uri="{C3380CC4-5D6E-409C-BE32-E72D297353CC}">
                  <c16:uniqueId val="{00000003-3362-4506-B78D-3D3C556134D0}"/>
                </c:ext>
              </c:extLst>
            </c:dLbl>
            <c:dLbl>
              <c:idx val="2"/>
              <c:layout>
                <c:manualLayout>
                  <c:x val="-0.10370685022658807"/>
                  <c:y val="6.6489575916516941E-2"/>
                </c:manualLayout>
              </c:layout>
              <c:tx>
                <c:rich>
                  <a:bodyPr/>
                  <a:lstStyle/>
                  <a:p>
                    <a:fld id="{CFEA5ABC-5069-4494-8E93-FFD0D798B8B2}" type="CELLRANGE">
                      <a:rPr lang="en-US" baseline="0"/>
                      <a:pPr/>
                      <a:t>[CELLRANGE]</a:t>
                    </a:fld>
                    <a:r>
                      <a:rPr lang="en-US" baseline="0"/>
                      <a:t>, </a:t>
                    </a:r>
                    <a:fld id="{0AFFB996-51C7-461E-85CC-30AF60000216}" type="PERCENTAGE">
                      <a:rPr lang="en-US" baseline="0"/>
                      <a:pPr/>
                      <a:t>[PERCENTAGE]</a:t>
                    </a:fld>
                    <a:endParaRPr lang="en-US" baseline="0"/>
                  </a:p>
                </c:rich>
              </c:tx>
              <c:showLegendKey val="0"/>
              <c:showVal val="0"/>
              <c:showCatName val="0"/>
              <c:showSerName val="0"/>
              <c:showPercent val="1"/>
              <c:showBubbleSize val="0"/>
              <c:extLst>
                <c:ext xmlns:c15="http://schemas.microsoft.com/office/drawing/2012/chart" uri="{CE6537A1-D6FC-4f65-9D91-7224C49458BB}">
                  <c15:layout>
                    <c:manualLayout>
                      <c:w val="0.27960750190644273"/>
                      <c:h val="0.12771113158734096"/>
                    </c:manualLayout>
                  </c15:layout>
                  <c15:dlblFieldTable/>
                  <c15:showDataLabelsRange val="1"/>
                </c:ext>
                <c:ext xmlns:c16="http://schemas.microsoft.com/office/drawing/2014/chart" uri="{C3380CC4-5D6E-409C-BE32-E72D297353CC}">
                  <c16:uniqueId val="{00000005-3362-4506-B78D-3D3C556134D0}"/>
                </c:ext>
              </c:extLst>
            </c:dLbl>
            <c:dLbl>
              <c:idx val="3"/>
              <c:layout>
                <c:manualLayout>
                  <c:x val="-8.673924068071813E-2"/>
                  <c:y val="3.6593360938069447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5D708E60-0152-44C2-A392-19815F0E31B3}" type="CELLRANGE">
                      <a:rPr lang="en-US" baseline="0"/>
                      <a:pPr>
                        <a:defRPr>
                          <a:solidFill>
                            <a:schemeClr val="bg1"/>
                          </a:solidFill>
                        </a:defRPr>
                      </a:pPr>
                      <a:t>[CELLRANGE]</a:t>
                    </a:fld>
                    <a:r>
                      <a:rPr lang="en-US" baseline="0"/>
                      <a:t>, </a:t>
                    </a:r>
                    <a:fld id="{EF2D583A-F15B-42FA-8B7E-6930833E4B9B}" type="PERCENTAGE">
                      <a:rPr lang="en-US" baseline="0"/>
                      <a:pPr>
                        <a:defRPr>
                          <a:solidFill>
                            <a:schemeClr val="bg1"/>
                          </a:solidFill>
                        </a:defRPr>
                      </a:pPr>
                      <a:t>[PERCENTAGE]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572692717755291"/>
                      <c:h val="0.12267363386466729"/>
                    </c:manualLayout>
                  </c15:layout>
                  <c15:dlblFieldTable/>
                  <c15:showDataLabelsRange val="1"/>
                </c:ext>
                <c:ext xmlns:c16="http://schemas.microsoft.com/office/drawing/2014/chart" uri="{C3380CC4-5D6E-409C-BE32-E72D297353CC}">
                  <c16:uniqueId val="{00000007-3362-4506-B78D-3D3C556134D0}"/>
                </c:ext>
              </c:extLst>
            </c:dLbl>
            <c:dLbl>
              <c:idx val="4"/>
              <c:layout>
                <c:manualLayout>
                  <c:x val="-4.9514328485128579E-2"/>
                  <c:y val="-0.16366664840988829"/>
                </c:manualLayout>
              </c:layout>
              <c:tx>
                <c:rich>
                  <a:bodyPr/>
                  <a:lstStyle/>
                  <a:p>
                    <a:fld id="{F50D1B2C-C5E3-4CB3-92AD-074003323C17}" type="CELLRANGE">
                      <a:rPr lang="en-US" baseline="0"/>
                      <a:pPr/>
                      <a:t>[CELLRANGE]</a:t>
                    </a:fld>
                    <a:r>
                      <a:rPr lang="en-US" baseline="0"/>
                      <a:t>, </a:t>
                    </a:r>
                    <a:fld id="{8694E9E9-B656-4245-9817-5D6E943F0FE5}" type="PERCENTAGE">
                      <a:rPr lang="en-US" baseline="0"/>
                      <a:pPr/>
                      <a:t>[PERCENTAGE]</a:t>
                    </a:fld>
                    <a:endParaRPr lang="en-US" baseline="0"/>
                  </a:p>
                </c:rich>
              </c:tx>
              <c:showLegendKey val="0"/>
              <c:showVal val="0"/>
              <c:showCatName val="0"/>
              <c:showSerName val="0"/>
              <c:showPercent val="1"/>
              <c:showBubbleSize val="0"/>
              <c:extLst>
                <c:ext xmlns:c15="http://schemas.microsoft.com/office/drawing/2012/chart" uri="{CE6537A1-D6FC-4f65-9D91-7224C49458BB}">
                  <c15:layout>
                    <c:manualLayout>
                      <c:w val="0.37000798287952924"/>
                      <c:h val="0.12771113158734096"/>
                    </c:manualLayout>
                  </c15:layout>
                  <c15:dlblFieldTable/>
                  <c15:showDataLabelsRange val="1"/>
                </c:ext>
                <c:ext xmlns:c16="http://schemas.microsoft.com/office/drawing/2014/chart" uri="{C3380CC4-5D6E-409C-BE32-E72D297353CC}">
                  <c16:uniqueId val="{00000009-3362-4506-B78D-3D3C556134D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15:showDataLabelsRange val="1"/>
              </c:ext>
            </c:extLst>
          </c:dLbls>
          <c:cat>
            <c:strRef>
              <c:f>'Rough Analysis'!$L$33:$L$37</c:f>
              <c:strCache>
                <c:ptCount val="5"/>
                <c:pt idx="0">
                  <c:v>Availability</c:v>
                </c:pt>
                <c:pt idx="1">
                  <c:v>Brand reputation</c:v>
                </c:pt>
                <c:pt idx="2">
                  <c:v>Effectiveness</c:v>
                </c:pt>
                <c:pt idx="3">
                  <c:v>Other</c:v>
                </c:pt>
                <c:pt idx="4">
                  <c:v>Taste/flavor preference</c:v>
                </c:pt>
              </c:strCache>
            </c:strRef>
          </c:cat>
          <c:val>
            <c:numRef>
              <c:f>'Rough Analysis'!$L$33:$L$37</c:f>
              <c:numCache>
                <c:formatCode>General</c:formatCode>
                <c:ptCount val="5"/>
                <c:pt idx="0">
                  <c:v>1910</c:v>
                </c:pt>
                <c:pt idx="1">
                  <c:v>2652</c:v>
                </c:pt>
                <c:pt idx="2">
                  <c:v>1748</c:v>
                </c:pt>
                <c:pt idx="3">
                  <c:v>1679</c:v>
                </c:pt>
                <c:pt idx="4">
                  <c:v>2011</c:v>
                </c:pt>
              </c:numCache>
            </c:numRef>
          </c:val>
          <c:extLst>
            <c:ext xmlns:c15="http://schemas.microsoft.com/office/drawing/2012/chart" uri="{02D57815-91ED-43cb-92C2-25804820EDAC}">
              <c15:datalabelsRange>
                <c15:f>'Rough Analysis'!$L$33:$L$37</c15:f>
                <c15:dlblRangeCache>
                  <c:ptCount val="5"/>
                  <c:pt idx="0">
                    <c:v>Availability</c:v>
                  </c:pt>
                  <c:pt idx="1">
                    <c:v>Brand reputation</c:v>
                  </c:pt>
                  <c:pt idx="2">
                    <c:v>Effectiveness</c:v>
                  </c:pt>
                  <c:pt idx="3">
                    <c:v>Other</c:v>
                  </c:pt>
                  <c:pt idx="4">
                    <c:v>Taste/flavor preference</c:v>
                  </c:pt>
                </c15:dlblRangeCache>
              </c15:datalabelsRange>
            </c:ext>
            <c:ext xmlns:c16="http://schemas.microsoft.com/office/drawing/2014/chart" uri="{C3380CC4-5D6E-409C-BE32-E72D297353CC}">
              <c16:uniqueId val="{0000000A-3362-4506-B78D-3D3C556134D0}"/>
            </c:ext>
          </c:extLst>
        </c:ser>
        <c:dLbls>
          <c:showLegendKey val="0"/>
          <c:showVal val="0"/>
          <c:showCatName val="0"/>
          <c:showSerName val="0"/>
          <c:showPercent val="0"/>
          <c:showBubbleSize val="0"/>
          <c:showLeaderLines val="0"/>
        </c:dLbls>
        <c:firstSliceAng val="0"/>
        <c:holeSize val="7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FF686B"/>
          </a:solidFill>
          <a:ln w="6350">
            <a:solidFill>
              <a:schemeClr val="bg1"/>
            </a:solidFill>
          </a:ln>
          <a:effectLst>
            <a:outerShdw blurRad="101600" dist="635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21"/>
        <c:spPr>
          <a:solidFill>
            <a:schemeClr val="bg1"/>
          </a:solidFill>
          <a:ln>
            <a:solidFill>
              <a:schemeClr val="bg1"/>
            </a:solid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solidFill>
              <a:schemeClr val="bg1"/>
            </a:solid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solidFill>
              <a:schemeClr val="bg1"/>
            </a:solidFill>
          </a:ln>
          <a:effectLst>
            <a:outerShdw blurRad="1143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rgbClr val="31AF90"/>
          </a:solidFill>
          <a:ln>
            <a:solidFill>
              <a:schemeClr val="bg1"/>
            </a:solidFill>
          </a:ln>
          <a:effectLst>
            <a:outerShdw blurRad="101600" dist="635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25"/>
      </c:pivotFmt>
    </c:pivotFmts>
    <c:plotArea>
      <c:layout>
        <c:manualLayout>
          <c:layoutTarget val="inner"/>
          <c:xMode val="edge"/>
          <c:yMode val="edge"/>
          <c:x val="0"/>
          <c:y val="7.7982833228351853E-2"/>
          <c:w val="1"/>
          <c:h val="0.82361331207412891"/>
        </c:manualLayout>
      </c:layout>
      <c:barChart>
        <c:barDir val="col"/>
        <c:grouping val="clustered"/>
        <c:varyColors val="0"/>
        <c:dLbls>
          <c:showLegendKey val="0"/>
          <c:showVal val="1"/>
          <c:showCatName val="0"/>
          <c:showSerName val="0"/>
          <c:showPercent val="0"/>
          <c:showBubbleSize val="0"/>
        </c:dLbls>
        <c:gapWidth val="150"/>
        <c:axId val="793737231"/>
        <c:axId val="290125551"/>
      </c:barChart>
      <c:catAx>
        <c:axId val="7937372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290125551"/>
        <c:crosses val="autoZero"/>
        <c:auto val="1"/>
        <c:lblAlgn val="ctr"/>
        <c:lblOffset val="100"/>
        <c:noMultiLvlLbl val="0"/>
      </c:catAx>
      <c:valAx>
        <c:axId val="290125551"/>
        <c:scaling>
          <c:orientation val="minMax"/>
        </c:scaling>
        <c:delete val="1"/>
        <c:axPos val="l"/>
        <c:numFmt formatCode="General" sourceLinked="1"/>
        <c:majorTickMark val="none"/>
        <c:minorTickMark val="none"/>
        <c:tickLblPos val="nextTo"/>
        <c:crossAx val="7937372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Analysis!channel by age</c:name>
    <c:fmtId val="9"/>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FF4F53"/>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15"/>
        <c:spPr>
          <a:solidFill>
            <a:srgbClr val="004E64"/>
          </a:solidFill>
          <a:ln>
            <a:noFill/>
          </a:ln>
          <a:effectLst>
            <a:outerShdw blurRad="1143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31AF90"/>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19"/>
        <c:spPr>
          <a:solidFill>
            <a:srgbClr val="FF4F53"/>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20"/>
        <c:spPr>
          <a:solidFill>
            <a:srgbClr val="004E64"/>
          </a:solidFill>
          <a:ln>
            <a:noFill/>
          </a:ln>
          <a:effectLst>
            <a:outerShdw blurRad="1143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rgbClr val="31AF90"/>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24"/>
        <c:spPr>
          <a:solidFill>
            <a:srgbClr val="FF4F53"/>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
        <c:idx val="25"/>
        <c:spPr>
          <a:solidFill>
            <a:srgbClr val="004E64"/>
          </a:solidFill>
          <a:ln>
            <a:noFill/>
          </a:ln>
          <a:effectLst>
            <a:outerShdw blurRad="1143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rgbClr val="31AF90"/>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extLst>
            <c:ext xmlns:c15="http://schemas.microsoft.com/office/drawing/2012/chart" uri="{CE6537A1-D6FC-4f65-9D91-7224C49458BB}"/>
          </c:extLst>
        </c:dLbl>
      </c:pivotFmt>
    </c:pivotFmts>
    <c:plotArea>
      <c:layout>
        <c:manualLayout>
          <c:layoutTarget val="inner"/>
          <c:xMode val="edge"/>
          <c:yMode val="edge"/>
          <c:x val="6.4000000000000001E-2"/>
          <c:y val="0"/>
          <c:w val="0.92177777777777781"/>
          <c:h val="0.81161057891697408"/>
        </c:manualLayout>
      </c:layout>
      <c:barChart>
        <c:barDir val="col"/>
        <c:grouping val="clustered"/>
        <c:varyColors val="0"/>
        <c:ser>
          <c:idx val="0"/>
          <c:order val="0"/>
          <c:tx>
            <c:strRef>
              <c:f>'Rough Analysis'!$C$44:$C$45</c:f>
              <c:strCache>
                <c:ptCount val="1"/>
                <c:pt idx="0">
                  <c:v>Online ads</c:v>
                </c:pt>
              </c:strCache>
            </c:strRef>
          </c:tx>
          <c:spPr>
            <a:solidFill>
              <a:srgbClr val="FF4F53"/>
            </a:solidFill>
            <a:ln>
              <a:noFill/>
            </a:ln>
            <a:effectLst>
              <a:outerShdw blurRad="101600" dist="50800" dir="2700000" algn="tl" rotWithShape="0">
                <a:prstClr val="black">
                  <a:alpha val="60000"/>
                </a:prstClr>
              </a:outerShdw>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cat>
            <c:strRef>
              <c:f>'Rough Analysis'!$B$46:$B$48</c:f>
              <c:strCache>
                <c:ptCount val="3"/>
                <c:pt idx="0">
                  <c:v>15-18</c:v>
                </c:pt>
                <c:pt idx="1">
                  <c:v>19-30</c:v>
                </c:pt>
                <c:pt idx="2">
                  <c:v>31-45</c:v>
                </c:pt>
              </c:strCache>
            </c:strRef>
          </c:cat>
          <c:val>
            <c:numRef>
              <c:f>'Rough Analysis'!$C$46:$C$48</c:f>
              <c:numCache>
                <c:formatCode>General</c:formatCode>
                <c:ptCount val="3"/>
                <c:pt idx="0">
                  <c:v>707</c:v>
                </c:pt>
                <c:pt idx="1">
                  <c:v>2666</c:v>
                </c:pt>
                <c:pt idx="2">
                  <c:v>490</c:v>
                </c:pt>
              </c:numCache>
            </c:numRef>
          </c:val>
          <c:extLst>
            <c:ext xmlns:c16="http://schemas.microsoft.com/office/drawing/2014/chart" uri="{C3380CC4-5D6E-409C-BE32-E72D297353CC}">
              <c16:uniqueId val="{00000000-B347-4DB1-B1A2-3AD561F4780D}"/>
            </c:ext>
          </c:extLst>
        </c:ser>
        <c:ser>
          <c:idx val="1"/>
          <c:order val="1"/>
          <c:tx>
            <c:strRef>
              <c:f>'Rough Analysis'!$D$44:$D$45</c:f>
              <c:strCache>
                <c:ptCount val="1"/>
                <c:pt idx="0">
                  <c:v>Other</c:v>
                </c:pt>
              </c:strCache>
            </c:strRef>
          </c:tx>
          <c:spPr>
            <a:solidFill>
              <a:srgbClr val="004E64"/>
            </a:solidFill>
            <a:ln>
              <a:noFill/>
            </a:ln>
            <a:effectLst>
              <a:outerShdw blurRad="114300" dist="63500" dir="2700000" algn="tl" rotWithShape="0">
                <a:prstClr val="black">
                  <a:alpha val="60000"/>
                </a:prstClr>
              </a:outerShdw>
            </a:effectLst>
          </c:spPr>
          <c:invertIfNegative val="0"/>
          <c:cat>
            <c:strRef>
              <c:f>'Rough Analysis'!$B$46:$B$48</c:f>
              <c:strCache>
                <c:ptCount val="3"/>
                <c:pt idx="0">
                  <c:v>15-18</c:v>
                </c:pt>
                <c:pt idx="1">
                  <c:v>19-30</c:v>
                </c:pt>
                <c:pt idx="2">
                  <c:v>31-45</c:v>
                </c:pt>
              </c:strCache>
            </c:strRef>
          </c:cat>
          <c:val>
            <c:numRef>
              <c:f>'Rough Analysis'!$D$46:$D$48</c:f>
              <c:numCache>
                <c:formatCode>General</c:formatCode>
                <c:ptCount val="3"/>
                <c:pt idx="0">
                  <c:v>94</c:v>
                </c:pt>
                <c:pt idx="1">
                  <c:v>608</c:v>
                </c:pt>
                <c:pt idx="2">
                  <c:v>408</c:v>
                </c:pt>
              </c:numCache>
            </c:numRef>
          </c:val>
          <c:extLst>
            <c:ext xmlns:c16="http://schemas.microsoft.com/office/drawing/2014/chart" uri="{C3380CC4-5D6E-409C-BE32-E72D297353CC}">
              <c16:uniqueId val="{00000001-B347-4DB1-B1A2-3AD561F4780D}"/>
            </c:ext>
          </c:extLst>
        </c:ser>
        <c:ser>
          <c:idx val="2"/>
          <c:order val="2"/>
          <c:tx>
            <c:strRef>
              <c:f>'Rough Analysis'!$E$44:$E$45</c:f>
              <c:strCache>
                <c:ptCount val="1"/>
                <c:pt idx="0">
                  <c:v>Outdoor billboards</c:v>
                </c:pt>
              </c:strCache>
            </c:strRef>
          </c:tx>
          <c:spPr>
            <a:solidFill>
              <a:schemeClr val="accent3"/>
            </a:solidFill>
            <a:ln>
              <a:noFill/>
            </a:ln>
            <a:effectLst>
              <a:outerShdw blurRad="101600" dist="63500" dir="2700000" algn="tl" rotWithShape="0">
                <a:prstClr val="black">
                  <a:alpha val="60000"/>
                </a:prstClr>
              </a:outerShdw>
            </a:effectLst>
          </c:spPr>
          <c:invertIfNegative val="0"/>
          <c:cat>
            <c:strRef>
              <c:f>'Rough Analysis'!$B$46:$B$48</c:f>
              <c:strCache>
                <c:ptCount val="3"/>
                <c:pt idx="0">
                  <c:v>15-18</c:v>
                </c:pt>
                <c:pt idx="1">
                  <c:v>19-30</c:v>
                </c:pt>
                <c:pt idx="2">
                  <c:v>31-45</c:v>
                </c:pt>
              </c:strCache>
            </c:strRef>
          </c:cat>
          <c:val>
            <c:numRef>
              <c:f>'Rough Analysis'!$E$46:$E$48</c:f>
              <c:numCache>
                <c:formatCode>General</c:formatCode>
                <c:ptCount val="3"/>
                <c:pt idx="0">
                  <c:v>117</c:v>
                </c:pt>
                <c:pt idx="1">
                  <c:v>585</c:v>
                </c:pt>
                <c:pt idx="2">
                  <c:v>431</c:v>
                </c:pt>
              </c:numCache>
            </c:numRef>
          </c:val>
          <c:extLst>
            <c:ext xmlns:c16="http://schemas.microsoft.com/office/drawing/2014/chart" uri="{C3380CC4-5D6E-409C-BE32-E72D297353CC}">
              <c16:uniqueId val="{00000002-B347-4DB1-B1A2-3AD561F4780D}"/>
            </c:ext>
          </c:extLst>
        </c:ser>
        <c:ser>
          <c:idx val="3"/>
          <c:order val="3"/>
          <c:tx>
            <c:strRef>
              <c:f>'Rough Analysis'!$F$44:$F$45</c:f>
              <c:strCache>
                <c:ptCount val="1"/>
                <c:pt idx="0">
                  <c:v>Print media</c:v>
                </c:pt>
              </c:strCache>
            </c:strRef>
          </c:tx>
          <c:spPr>
            <a:solidFill>
              <a:schemeClr val="accent4"/>
            </a:solidFill>
            <a:ln>
              <a:noFill/>
            </a:ln>
            <a:effectLst>
              <a:outerShdw blurRad="101600" dist="63500" dir="2700000" algn="tl" rotWithShape="0">
                <a:prstClr val="black">
                  <a:alpha val="60000"/>
                </a:prstClr>
              </a:outerShdw>
            </a:effectLst>
          </c:spPr>
          <c:invertIfNegative val="0"/>
          <c:cat>
            <c:strRef>
              <c:f>'Rough Analysis'!$B$46:$B$48</c:f>
              <c:strCache>
                <c:ptCount val="3"/>
                <c:pt idx="0">
                  <c:v>15-18</c:v>
                </c:pt>
                <c:pt idx="1">
                  <c:v>19-30</c:v>
                </c:pt>
                <c:pt idx="2">
                  <c:v>31-45</c:v>
                </c:pt>
              </c:strCache>
            </c:strRef>
          </c:cat>
          <c:val>
            <c:numRef>
              <c:f>'Rough Analysis'!$F$46:$F$48</c:f>
              <c:numCache>
                <c:formatCode>General</c:formatCode>
                <c:ptCount val="3"/>
                <c:pt idx="0">
                  <c:v>75</c:v>
                </c:pt>
                <c:pt idx="1">
                  <c:v>371</c:v>
                </c:pt>
                <c:pt idx="2">
                  <c:v>310</c:v>
                </c:pt>
              </c:numCache>
            </c:numRef>
          </c:val>
          <c:extLst>
            <c:ext xmlns:c16="http://schemas.microsoft.com/office/drawing/2014/chart" uri="{C3380CC4-5D6E-409C-BE32-E72D297353CC}">
              <c16:uniqueId val="{00000003-B347-4DB1-B1A2-3AD561F4780D}"/>
            </c:ext>
          </c:extLst>
        </c:ser>
        <c:ser>
          <c:idx val="4"/>
          <c:order val="4"/>
          <c:tx>
            <c:strRef>
              <c:f>'Rough Analysis'!$G$44:$G$45</c:f>
              <c:strCache>
                <c:ptCount val="1"/>
                <c:pt idx="0">
                  <c:v>TV commercials</c:v>
                </c:pt>
              </c:strCache>
            </c:strRef>
          </c:tx>
          <c:spPr>
            <a:solidFill>
              <a:srgbClr val="31AF90"/>
            </a:solidFill>
            <a:ln>
              <a:noFill/>
            </a:ln>
            <a:effectLst>
              <a:outerShdw blurRad="101600" dist="50800" dir="2700000" algn="tl" rotWithShape="0">
                <a:prstClr val="black">
                  <a:alpha val="60000"/>
                </a:prstClr>
              </a:outerShdw>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Analysis'!$B$46:$B$48</c:f>
              <c:strCache>
                <c:ptCount val="3"/>
                <c:pt idx="0">
                  <c:v>15-18</c:v>
                </c:pt>
                <c:pt idx="1">
                  <c:v>19-30</c:v>
                </c:pt>
                <c:pt idx="2">
                  <c:v>31-45</c:v>
                </c:pt>
              </c:strCache>
            </c:strRef>
          </c:cat>
          <c:val>
            <c:numRef>
              <c:f>'Rough Analysis'!$G$46:$G$48</c:f>
              <c:numCache>
                <c:formatCode>General</c:formatCode>
                <c:ptCount val="3"/>
                <c:pt idx="0">
                  <c:v>495</c:v>
                </c:pt>
                <c:pt idx="1">
                  <c:v>1290</c:v>
                </c:pt>
                <c:pt idx="2">
                  <c:v>737</c:v>
                </c:pt>
              </c:numCache>
            </c:numRef>
          </c:val>
          <c:extLst>
            <c:ext xmlns:c16="http://schemas.microsoft.com/office/drawing/2014/chart" uri="{C3380CC4-5D6E-409C-BE32-E72D297353CC}">
              <c16:uniqueId val="{00000004-B347-4DB1-B1A2-3AD561F4780D}"/>
            </c:ext>
          </c:extLst>
        </c:ser>
        <c:dLbls>
          <c:showLegendKey val="0"/>
          <c:showVal val="0"/>
          <c:showCatName val="0"/>
          <c:showSerName val="0"/>
          <c:showPercent val="0"/>
          <c:showBubbleSize val="0"/>
        </c:dLbls>
        <c:gapWidth val="219"/>
        <c:overlap val="-27"/>
        <c:axId val="1020882703"/>
        <c:axId val="703828736"/>
      </c:barChart>
      <c:catAx>
        <c:axId val="10208827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bg1"/>
                </a:solidFill>
                <a:latin typeface="Embria"/>
                <a:ea typeface="+mn-ea"/>
                <a:cs typeface="+mn-cs"/>
              </a:defRPr>
            </a:pPr>
            <a:endParaRPr lang="en-US"/>
          </a:p>
        </c:txPr>
        <c:crossAx val="703828736"/>
        <c:crosses val="autoZero"/>
        <c:auto val="1"/>
        <c:lblAlgn val="ctr"/>
        <c:lblOffset val="100"/>
        <c:noMultiLvlLbl val="0"/>
      </c:catAx>
      <c:valAx>
        <c:axId val="703828736"/>
        <c:scaling>
          <c:orientation val="minMax"/>
        </c:scaling>
        <c:delete val="1"/>
        <c:axPos val="l"/>
        <c:numFmt formatCode="General" sourceLinked="1"/>
        <c:majorTickMark val="none"/>
        <c:minorTickMark val="none"/>
        <c:tickLblPos val="nextTo"/>
        <c:crossAx val="1020882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Analysis!AGE DISTRIBUTION</c:name>
    <c:fmtId val="2"/>
  </c:pivotSource>
  <c:chart>
    <c:autoTitleDeleted val="1"/>
    <c:pivotFmts>
      <c:pivotFmt>
        <c:idx val="0"/>
        <c:spPr>
          <a:solidFill>
            <a:schemeClr val="accent1"/>
          </a:solidFill>
          <a:ln w="19050">
            <a:solidFill>
              <a:schemeClr val="lt1"/>
            </a:solidFill>
          </a:ln>
          <a:effectLst>
            <a:outerShdw blurRad="101600" dist="63500" algn="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w="19050">
            <a:solidFill>
              <a:schemeClr val="lt1"/>
            </a:solidFill>
          </a:ln>
          <a:effectLst>
            <a:outerShdw blurRad="101600" dist="63500" algn="l" rotWithShape="0">
              <a:prstClr val="black">
                <a:alpha val="60000"/>
              </a:prstClr>
            </a:outerShdw>
          </a:effectLst>
        </c:spPr>
      </c:pivotFmt>
      <c:pivotFmt>
        <c:idx val="3"/>
        <c:spPr>
          <a:solidFill>
            <a:srgbClr val="004E64"/>
          </a:solidFill>
          <a:ln w="19050">
            <a:solidFill>
              <a:schemeClr val="lt1"/>
            </a:solidFill>
          </a:ln>
          <a:effectLst>
            <a:outerShdw blurRad="101600" dist="63500" algn="l" rotWithShape="0">
              <a:prstClr val="black">
                <a:alpha val="60000"/>
              </a:prstClr>
            </a:outerShdw>
          </a:effectLst>
        </c:spPr>
      </c:pivotFmt>
      <c:pivotFmt>
        <c:idx val="4"/>
        <c:spPr>
          <a:solidFill>
            <a:srgbClr val="FFC000"/>
          </a:solidFill>
          <a:ln w="19050">
            <a:solidFill>
              <a:schemeClr val="lt1"/>
            </a:solidFill>
          </a:ln>
          <a:effectLst>
            <a:outerShdw blurRad="101600" dist="63500" algn="l" rotWithShape="0">
              <a:prstClr val="black">
                <a:alpha val="60000"/>
              </a:prstClr>
            </a:outerShdw>
          </a:effectLst>
        </c:spPr>
      </c:pivotFmt>
      <c:pivotFmt>
        <c:idx val="5"/>
        <c:spPr>
          <a:solidFill>
            <a:srgbClr val="31AF90"/>
          </a:solidFill>
          <a:ln w="19050">
            <a:solidFill>
              <a:schemeClr val="lt1"/>
            </a:solidFill>
          </a:ln>
          <a:effectLst>
            <a:outerShdw blurRad="101600" dist="63500" algn="l" rotWithShape="0">
              <a:prstClr val="black">
                <a:alpha val="60000"/>
              </a:prstClr>
            </a:outerShdw>
          </a:effectLst>
        </c:spPr>
      </c:pivotFmt>
      <c:pivotFmt>
        <c:idx val="6"/>
        <c:spPr>
          <a:solidFill>
            <a:schemeClr val="bg1">
              <a:lumMod val="95000"/>
            </a:schemeClr>
          </a:solidFill>
          <a:ln w="19050">
            <a:solidFill>
              <a:schemeClr val="lt1"/>
            </a:solidFill>
          </a:ln>
          <a:effectLst>
            <a:outerShdw blurRad="101600" dist="63500" algn="l" rotWithShape="0">
              <a:prstClr val="black">
                <a:alpha val="60000"/>
              </a:prstClr>
            </a:outerShdw>
          </a:effectLst>
        </c:spPr>
      </c:pivotFmt>
      <c:pivotFmt>
        <c:idx val="7"/>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20447942354293724"/>
          <c:y val="0"/>
          <c:w val="0.54366636607245888"/>
          <c:h val="0.86226306128480368"/>
        </c:manualLayout>
      </c:layout>
      <c:doughnutChart>
        <c:varyColors val="0"/>
        <c:ser>
          <c:idx val="0"/>
          <c:order val="0"/>
          <c:tx>
            <c:strRef>
              <c:f>'Rough Analysis'!$C$19</c:f>
              <c:strCache>
                <c:ptCount val="1"/>
                <c:pt idx="0">
                  <c:v>Total</c:v>
                </c:pt>
              </c:strCache>
            </c:strRef>
          </c:tx>
          <c:spPr>
            <a:solidFill>
              <a:schemeClr val="accent1"/>
            </a:solidFill>
            <a:ln w="19050">
              <a:solidFill>
                <a:schemeClr val="lt1"/>
              </a:solidFill>
            </a:ln>
            <a:effectLst>
              <a:outerShdw blurRad="101600" dist="63500" algn="l" rotWithShape="0">
                <a:prstClr val="black">
                  <a:alpha val="60000"/>
                </a:prstClr>
              </a:outerShdw>
            </a:effectLst>
          </c:spPr>
          <c:dPt>
            <c:idx val="0"/>
            <c:bubble3D val="0"/>
            <c:spPr>
              <a:solidFill>
                <a:srgbClr val="FFC000"/>
              </a:solidFill>
              <a:ln w="19050">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5-6868-4198-A29D-FEA57EFA97B1}"/>
              </c:ext>
            </c:extLst>
          </c:dPt>
          <c:dPt>
            <c:idx val="1"/>
            <c:bubble3D val="0"/>
            <c:spPr>
              <a:solidFill>
                <a:srgbClr val="FF686B"/>
              </a:solidFill>
              <a:ln w="19050">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3-6868-4198-A29D-FEA57EFA97B1}"/>
              </c:ext>
            </c:extLst>
          </c:dPt>
          <c:dPt>
            <c:idx val="2"/>
            <c:bubble3D val="0"/>
            <c:spPr>
              <a:solidFill>
                <a:srgbClr val="31AF90"/>
              </a:solidFill>
              <a:ln w="19050">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7-6868-4198-A29D-FEA57EFA97B1}"/>
              </c:ext>
            </c:extLst>
          </c:dPt>
          <c:dPt>
            <c:idx val="3"/>
            <c:bubble3D val="0"/>
            <c:spPr>
              <a:solidFill>
                <a:srgbClr val="004E64"/>
              </a:solidFill>
              <a:ln w="19050">
                <a:solidFill>
                  <a:schemeClr val="lt1"/>
                </a:solidFill>
              </a:ln>
              <a:effectLst>
                <a:outerShdw blurRad="101600" dist="63500" algn="l" rotWithShape="0">
                  <a:prstClr val="black">
                    <a:alpha val="60000"/>
                  </a:prstClr>
                </a:outerShdw>
              </a:effectLst>
            </c:spPr>
            <c:extLst>
              <c:ext xmlns:c16="http://schemas.microsoft.com/office/drawing/2014/chart" uri="{C3380CC4-5D6E-409C-BE32-E72D297353CC}">
                <c16:uniqueId val="{00000004-6868-4198-A29D-FEA57EFA97B1}"/>
              </c:ext>
            </c:extLst>
          </c:dPt>
          <c:dPt>
            <c:idx val="4"/>
            <c:bubble3D val="0"/>
            <c:extLst>
              <c:ext xmlns:c16="http://schemas.microsoft.com/office/drawing/2014/chart" uri="{C3380CC4-5D6E-409C-BE32-E72D297353CC}">
                <c16:uniqueId val="{00000008-6868-4198-A29D-FEA57EFA97B1}"/>
              </c:ext>
            </c:extLst>
          </c:dPt>
          <c:dLbls>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'Rough Analysis'!$B$20:$B$23</c:f>
              <c:strCache>
                <c:ptCount val="4"/>
                <c:pt idx="0">
                  <c:v>15-18</c:v>
                </c:pt>
                <c:pt idx="1">
                  <c:v>19-30</c:v>
                </c:pt>
                <c:pt idx="2">
                  <c:v>31-45</c:v>
                </c:pt>
                <c:pt idx="3">
                  <c:v>46-65</c:v>
                </c:pt>
              </c:strCache>
            </c:strRef>
          </c:cat>
          <c:val>
            <c:numRef>
              <c:f>'Rough Analysis'!$C$20:$C$23</c:f>
              <c:numCache>
                <c:formatCode>0.0%</c:formatCode>
                <c:ptCount val="4"/>
                <c:pt idx="0">
                  <c:v>0.15168195718654434</c:v>
                </c:pt>
                <c:pt idx="1">
                  <c:v>0.56269113149847094</c:v>
                </c:pt>
                <c:pt idx="2">
                  <c:v>0.24220183486238533</c:v>
                </c:pt>
                <c:pt idx="3">
                  <c:v>4.3425076452599388E-2</c:v>
                </c:pt>
              </c:numCache>
            </c:numRef>
          </c:val>
          <c:extLst>
            <c:ext xmlns:c16="http://schemas.microsoft.com/office/drawing/2014/chart" uri="{C3380CC4-5D6E-409C-BE32-E72D297353CC}">
              <c16:uniqueId val="{00000000-6868-4198-A29D-FEA57EFA97B1}"/>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1.8212589911146628E-2"/>
          <c:y val="0.85946542060324926"/>
          <c:w val="0.85694821374385077"/>
          <c:h val="0.13937997481092401"/>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Analysis!MARKETING CHANNELS</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686B"/>
          </a:solidFill>
          <a:ln>
            <a:noFill/>
          </a:ln>
          <a:effectLst>
            <a:outerShdw blurRad="114300" dist="63500" dir="2700000" algn="tl" rotWithShape="0">
              <a:prstClr val="black">
                <a:alpha val="60000"/>
              </a:prstClr>
            </a:outerShdw>
          </a:effectLst>
        </c:spPr>
        <c:marker>
          <c:symbol val="none"/>
        </c:marker>
        <c:dLbl>
          <c:idx val="0"/>
          <c:numFmt formatCode="#,\k" sourceLinked="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31AF90"/>
          </a:solidFill>
          <a:ln>
            <a:noFill/>
          </a:ln>
          <a:effectLst>
            <a:outerShdw blurRad="114300" dist="63500" dir="2700000" algn="tl" rotWithShape="0">
              <a:prstClr val="black">
                <a:alpha val="60000"/>
              </a:prstClr>
            </a:outerShdw>
          </a:effectLst>
        </c:spPr>
      </c:pivotFmt>
      <c:pivotFmt>
        <c:idx val="4"/>
        <c:spPr>
          <a:solidFill>
            <a:srgbClr val="004E64"/>
          </a:solidFill>
          <a:ln>
            <a:noFill/>
          </a:ln>
          <a:effectLst>
            <a:outerShdw blurRad="114300" dist="63500" dir="2700000" algn="tl" rotWithShape="0">
              <a:prstClr val="black">
                <a:alpha val="60000"/>
              </a:prstClr>
            </a:outerShdw>
          </a:effectLst>
        </c:spPr>
      </c:pivotFmt>
      <c:pivotFmt>
        <c:idx val="5"/>
        <c:spPr>
          <a:solidFill>
            <a:schemeClr val="bg1"/>
          </a:solidFill>
          <a:ln>
            <a:noFill/>
          </a:ln>
          <a:effectLst>
            <a:outerShdw blurRad="114300" dist="63500" dir="2700000" algn="tl" rotWithShape="0">
              <a:prstClr val="black">
                <a:alpha val="60000"/>
              </a:prstClr>
            </a:outerShdw>
          </a:effectLst>
        </c:spPr>
      </c:pivotFmt>
      <c:pivotFmt>
        <c:idx val="6"/>
        <c:spPr>
          <a:solidFill>
            <a:srgbClr val="FFC000"/>
          </a:solidFill>
          <a:ln>
            <a:noFill/>
          </a:ln>
          <a:effectLst>
            <a:outerShdw blurRad="114300" dist="63500" dir="2700000" algn="tl" rotWithShape="0">
              <a:prstClr val="black">
                <a:alpha val="60000"/>
              </a:prstClr>
            </a:outerShdw>
          </a:effectLst>
        </c:spPr>
      </c:pivotFmt>
    </c:pivotFmts>
    <c:plotArea>
      <c:layout/>
      <c:barChart>
        <c:barDir val="col"/>
        <c:grouping val="clustered"/>
        <c:varyColors val="0"/>
        <c:ser>
          <c:idx val="0"/>
          <c:order val="0"/>
          <c:tx>
            <c:strRef>
              <c:f>'Rough Analysis'!$S$3</c:f>
              <c:strCache>
                <c:ptCount val="1"/>
                <c:pt idx="0">
                  <c:v>Total</c:v>
                </c:pt>
              </c:strCache>
            </c:strRef>
          </c:tx>
          <c:spPr>
            <a:solidFill>
              <a:srgbClr val="FF686B"/>
            </a:solidFill>
            <a:ln>
              <a:noFill/>
            </a:ln>
            <a:effectLst>
              <a:outerShdw blurRad="114300" dist="63500" dir="2700000" algn="tl" rotWithShape="0">
                <a:prstClr val="black">
                  <a:alpha val="60000"/>
                </a:prstClr>
              </a:outerShdw>
            </a:effectLst>
          </c:spPr>
          <c:invertIfNegative val="0"/>
          <c:dPt>
            <c:idx val="1"/>
            <c:invertIfNegative val="0"/>
            <c:bubble3D val="0"/>
            <c:spPr>
              <a:solidFill>
                <a:srgbClr val="31AF90"/>
              </a:solidFill>
              <a:ln>
                <a:noFill/>
              </a:ln>
              <a:effectLst>
                <a:outerShdw blurRad="114300" dist="63500" dir="2700000" algn="tl" rotWithShape="0">
                  <a:prstClr val="black">
                    <a:alpha val="60000"/>
                  </a:prstClr>
                </a:outerShdw>
              </a:effectLst>
            </c:spPr>
            <c:extLst>
              <c:ext xmlns:c16="http://schemas.microsoft.com/office/drawing/2014/chart" uri="{C3380CC4-5D6E-409C-BE32-E72D297353CC}">
                <c16:uniqueId val="{00000001-53AF-43DB-BBAE-562C44FF1C1F}"/>
              </c:ext>
            </c:extLst>
          </c:dPt>
          <c:dPt>
            <c:idx val="2"/>
            <c:invertIfNegative val="0"/>
            <c:bubble3D val="0"/>
            <c:spPr>
              <a:solidFill>
                <a:srgbClr val="004E64"/>
              </a:solidFill>
              <a:ln>
                <a:noFill/>
              </a:ln>
              <a:effectLst>
                <a:outerShdw blurRad="114300" dist="63500" dir="2700000" algn="tl" rotWithShape="0">
                  <a:prstClr val="black">
                    <a:alpha val="60000"/>
                  </a:prstClr>
                </a:outerShdw>
              </a:effectLst>
            </c:spPr>
            <c:extLst>
              <c:ext xmlns:c16="http://schemas.microsoft.com/office/drawing/2014/chart" uri="{C3380CC4-5D6E-409C-BE32-E72D297353CC}">
                <c16:uniqueId val="{00000002-53AF-43DB-BBAE-562C44FF1C1F}"/>
              </c:ext>
            </c:extLst>
          </c:dPt>
          <c:dPt>
            <c:idx val="3"/>
            <c:invertIfNegative val="0"/>
            <c:bubble3D val="0"/>
            <c:spPr>
              <a:solidFill>
                <a:schemeClr val="bg1"/>
              </a:solidFill>
              <a:ln>
                <a:noFill/>
              </a:ln>
              <a:effectLst>
                <a:outerShdw blurRad="114300" dist="63500" dir="2700000" algn="tl" rotWithShape="0">
                  <a:prstClr val="black">
                    <a:alpha val="60000"/>
                  </a:prstClr>
                </a:outerShdw>
              </a:effectLst>
            </c:spPr>
            <c:extLst>
              <c:ext xmlns:c16="http://schemas.microsoft.com/office/drawing/2014/chart" uri="{C3380CC4-5D6E-409C-BE32-E72D297353CC}">
                <c16:uniqueId val="{00000003-53AF-43DB-BBAE-562C44FF1C1F}"/>
              </c:ext>
            </c:extLst>
          </c:dPt>
          <c:dPt>
            <c:idx val="4"/>
            <c:invertIfNegative val="0"/>
            <c:bubble3D val="0"/>
            <c:spPr>
              <a:solidFill>
                <a:srgbClr val="FFC000"/>
              </a:solidFill>
              <a:ln>
                <a:noFill/>
              </a:ln>
              <a:effectLst>
                <a:outerShdw blurRad="114300" dist="63500" dir="2700000" algn="tl" rotWithShape="0">
                  <a:prstClr val="black">
                    <a:alpha val="60000"/>
                  </a:prstClr>
                </a:outerShdw>
              </a:effectLst>
            </c:spPr>
            <c:extLst>
              <c:ext xmlns:c16="http://schemas.microsoft.com/office/drawing/2014/chart" uri="{C3380CC4-5D6E-409C-BE32-E72D297353CC}">
                <c16:uniqueId val="{00000004-53AF-43DB-BBAE-562C44FF1C1F}"/>
              </c:ext>
            </c:extLst>
          </c:dPt>
          <c:dLbls>
            <c:numFmt formatCode="#,\k" sourceLinked="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Analysis'!$R$4:$R$8</c:f>
              <c:strCache>
                <c:ptCount val="5"/>
                <c:pt idx="0">
                  <c:v>Online ads</c:v>
                </c:pt>
                <c:pt idx="1">
                  <c:v>TV commercials</c:v>
                </c:pt>
                <c:pt idx="2">
                  <c:v>Outdoor billboards</c:v>
                </c:pt>
                <c:pt idx="3">
                  <c:v>Other</c:v>
                </c:pt>
                <c:pt idx="4">
                  <c:v>Print media</c:v>
                </c:pt>
              </c:strCache>
            </c:strRef>
          </c:cat>
          <c:val>
            <c:numRef>
              <c:f>'Rough Analysis'!$S$4:$S$8</c:f>
              <c:numCache>
                <c:formatCode>General</c:formatCode>
                <c:ptCount val="5"/>
                <c:pt idx="0">
                  <c:v>4020</c:v>
                </c:pt>
                <c:pt idx="1">
                  <c:v>2688</c:v>
                </c:pt>
                <c:pt idx="2">
                  <c:v>1226</c:v>
                </c:pt>
                <c:pt idx="3">
                  <c:v>1225</c:v>
                </c:pt>
                <c:pt idx="4">
                  <c:v>841</c:v>
                </c:pt>
              </c:numCache>
            </c:numRef>
          </c:val>
          <c:extLst>
            <c:ext xmlns:c16="http://schemas.microsoft.com/office/drawing/2014/chart" uri="{C3380CC4-5D6E-409C-BE32-E72D297353CC}">
              <c16:uniqueId val="{00000000-53AF-43DB-BBAE-562C44FF1C1F}"/>
            </c:ext>
          </c:extLst>
        </c:ser>
        <c:dLbls>
          <c:showLegendKey val="0"/>
          <c:showVal val="0"/>
          <c:showCatName val="0"/>
          <c:showSerName val="0"/>
          <c:showPercent val="0"/>
          <c:showBubbleSize val="0"/>
        </c:dLbls>
        <c:gapWidth val="219"/>
        <c:overlap val="-27"/>
        <c:axId val="42262207"/>
        <c:axId val="44661791"/>
      </c:barChart>
      <c:catAx>
        <c:axId val="422622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crossAx val="44661791"/>
        <c:crosses val="autoZero"/>
        <c:auto val="1"/>
        <c:lblAlgn val="ctr"/>
        <c:lblOffset val="100"/>
        <c:noMultiLvlLbl val="0"/>
      </c:catAx>
      <c:valAx>
        <c:axId val="44661791"/>
        <c:scaling>
          <c:orientation val="minMax"/>
        </c:scaling>
        <c:delete val="1"/>
        <c:axPos val="l"/>
        <c:numFmt formatCode="General" sourceLinked="1"/>
        <c:majorTickMark val="none"/>
        <c:minorTickMark val="none"/>
        <c:tickLblPos val="nextTo"/>
        <c:crossAx val="4226220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Analysis!CODEX MARKETING</c:name>
    <c:fmtId val="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5"/>
          </a:solidFill>
          <a:ln w="19050">
            <a:solidFill>
              <a:schemeClr val="lt1"/>
            </a:solidFill>
          </a:ln>
          <a:effectLst/>
        </c:spPr>
        <c:dLbl>
          <c:idx val="0"/>
          <c:layout>
            <c:manualLayout>
              <c:x val="-0.1494140693934887"/>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BC822EAD-FD5E-4D86-9A1C-A1A2B3ABBEEF}"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40AE5DE2-607E-4FEB-B8DA-19A966C4604D}"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2"/>
        <c:spPr>
          <a:solidFill>
            <a:schemeClr val="accent4"/>
          </a:solidFill>
          <a:ln w="19050">
            <a:solidFill>
              <a:schemeClr val="lt1"/>
            </a:solidFill>
          </a:ln>
          <a:effectLst/>
        </c:spPr>
        <c:dLbl>
          <c:idx val="0"/>
          <c:layout>
            <c:manualLayout>
              <c:x val="-0.1062500049020364"/>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0C63022B-EAB9-42FD-BFBD-A5EA39D3D254}"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55988A4B-9088-4639-96F4-D1C1C90009C8}"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3"/>
        <c:spPr>
          <a:solidFill>
            <a:schemeClr val="accent3"/>
          </a:solidFill>
          <a:ln w="19050">
            <a:solidFill>
              <a:schemeClr val="lt1"/>
            </a:solidFill>
          </a:ln>
          <a:effectLst/>
        </c:spPr>
        <c:dLbl>
          <c:idx val="0"/>
          <c:layout>
            <c:manualLayout>
              <c:x val="-0.1593750073530546"/>
              <c:y val="5.4983851199608302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BF215D20-4320-44B9-A322-55A1F6F415A0}"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8B5E10DB-92B8-4E9B-85CB-2260A58885FE}"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4"/>
        <c:spPr>
          <a:solidFill>
            <a:schemeClr val="accent2"/>
          </a:solidFill>
          <a:ln w="19050">
            <a:solidFill>
              <a:schemeClr val="lt1"/>
            </a:solidFill>
          </a:ln>
          <a:effectLst/>
        </c:spPr>
        <c:dLbl>
          <c:idx val="0"/>
          <c:layout>
            <c:manualLayout>
              <c:x val="-0.10625000490203652"/>
              <c:y val="4.4986787345134067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B6994C08-6129-4C86-B387-21C99A7E9C4E}"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C93E9CDC-05D0-4787-A36E-C88BE059A8B8}"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1"/>
          </a:solidFill>
          <a:ln w="19050">
            <a:solidFill>
              <a:schemeClr val="lt1"/>
            </a:solidFill>
          </a:ln>
          <a:effectLst/>
        </c:spPr>
        <c:dLbl>
          <c:idx val="0"/>
          <c:layout>
            <c:manualLayout>
              <c:x val="0.13945313143392266"/>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B0C89FB5-DCD8-4B27-9F36-B43D1E95AE7D}" type="CELLRANGE">
                  <a:rPr lang="en-US">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E882478F-8713-49EC-9380-E2192126DC68}"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8"/>
        <c:spPr>
          <a:solidFill>
            <a:schemeClr val="accent1"/>
          </a:solidFill>
          <a:ln w="19050">
            <a:solidFill>
              <a:schemeClr val="lt1"/>
            </a:solidFill>
          </a:ln>
          <a:effectLst/>
        </c:spPr>
        <c:dLbl>
          <c:idx val="0"/>
          <c:layout>
            <c:manualLayout>
              <c:x val="0.13945313143392266"/>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ADA0C233-7231-4482-A45F-A59A880FB03E}"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368FDC27-BBA3-45C5-B9AA-D47FE7BDACE7}"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9"/>
        <c:spPr>
          <a:solidFill>
            <a:schemeClr val="accent1"/>
          </a:solidFill>
          <a:ln w="19050">
            <a:solidFill>
              <a:schemeClr val="lt1"/>
            </a:solidFill>
          </a:ln>
          <a:effectLst/>
        </c:spPr>
        <c:dLbl>
          <c:idx val="0"/>
          <c:layout>
            <c:manualLayout>
              <c:x val="-0.10625000490203652"/>
              <c:y val="4.4986787345134067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8C697F8B-B834-4A71-9D79-2EE60A62378F}"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709B9B03-2169-42CA-BC75-7C061A1A12A2}"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10"/>
        <c:spPr>
          <a:solidFill>
            <a:schemeClr val="accent1"/>
          </a:solidFill>
          <a:ln w="19050">
            <a:solidFill>
              <a:schemeClr val="lt1"/>
            </a:solidFill>
          </a:ln>
          <a:effectLst/>
        </c:spPr>
        <c:dLbl>
          <c:idx val="0"/>
          <c:layout>
            <c:manualLayout>
              <c:x val="-0.1593750073530546"/>
              <c:y val="5.4983851199608302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528238C4-8AC5-4793-A14A-7059697011C2}"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4E74F03E-F85D-47AA-B7BA-0D5D13CC4D26}"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11"/>
        <c:spPr>
          <a:solidFill>
            <a:schemeClr val="accent1"/>
          </a:solidFill>
          <a:ln w="19050">
            <a:solidFill>
              <a:schemeClr val="lt1"/>
            </a:solidFill>
          </a:ln>
          <a:effectLst/>
        </c:spPr>
        <c:dLbl>
          <c:idx val="0"/>
          <c:layout>
            <c:manualLayout>
              <c:x val="-0.1062500049020364"/>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009E1C16-D7D8-4700-9436-DC11C9E89F30}"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99E1699F-6D69-45F5-9267-C1ACF97C13E2}"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12"/>
        <c:spPr>
          <a:solidFill>
            <a:schemeClr val="accent1"/>
          </a:solidFill>
          <a:ln w="19050">
            <a:solidFill>
              <a:schemeClr val="lt1"/>
            </a:solidFill>
          </a:ln>
          <a:effectLst/>
        </c:spPr>
        <c:dLbl>
          <c:idx val="0"/>
          <c:layout>
            <c:manualLayout>
              <c:x val="-0.1494140693934887"/>
              <c:y val="-1.9994127708948473E-2"/>
            </c:manualLayout>
          </c:layout>
          <c:tx>
            <c:rich>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fld id="{6850D303-DFCE-4801-BB89-B48F7019BA9D}" type="CELLRANG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[CELLRANGE]</a:t>
                </a:fld>
                <a:r>
                  <a:rPr lang="en-US" baseline="0">
                    <a:solidFill>
                      <a:sysClr val="windowText" lastClr="000000"/>
                    </a:solidFill>
                  </a:rPr>
                  <a:t>, </a:t>
                </a:r>
                <a:fld id="{B55941F0-D39A-400E-999F-5FCAFF6729EE}" type="VALUE">
                  <a:rPr lang="en-US" baseline="0">
                    <a:solidFill>
                      <a:sysClr val="windowText" lastClr="000000"/>
                    </a:solidFill>
                  </a:rPr>
                  <a:pPr>
                    <a:defRPr sz="900" b="0" i="0" u="none" strike="noStrike" kern="1200" baseline="0">
                      <a:solidFill>
                        <a:sysClr val="windowText" lastClr="000000"/>
                      </a:solidFill>
                      <a:latin typeface="+mn-lt"/>
                      <a:ea typeface="+mn-ea"/>
                      <a:cs typeface="+mn-cs"/>
                    </a:defRPr>
                  </a:pPr>
                  <a:t>[VALUE]</a:t>
                </a:fld>
                <a:endParaRPr lang="en-US" baseline="0">
                  <a:solidFill>
                    <a:sysClr val="windowText" lastClr="000000"/>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13"/>
        <c:spPr>
          <a:solidFill>
            <a:schemeClr val="bg1"/>
          </a:solidFill>
          <a:ln w="19050">
            <a:solidFill>
              <a:schemeClr val="lt1"/>
            </a:solid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4"/>
        <c:spPr>
          <a:solidFill>
            <a:srgbClr val="FF686B"/>
          </a:solidFill>
          <a:ln w="19050">
            <a:solidFill>
              <a:schemeClr val="lt1"/>
            </a:solidFill>
          </a:ln>
          <a:effectLst>
            <a:outerShdw blurRad="101600" dist="63500" dir="2700000" algn="tl" rotWithShape="0">
              <a:prstClr val="black">
                <a:alpha val="60000"/>
              </a:prstClr>
            </a:outerShdw>
          </a:effectLst>
        </c:spPr>
        <c:dLbl>
          <c:idx val="0"/>
          <c:layout>
            <c:manualLayout>
              <c:x val="0.20412443896743301"/>
              <c:y val="2.67852538602073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9E4516E8-7D80-4CC0-B6E8-9D024A7F72D2}" type="CELLRANGE">
                  <a:rPr lang="en-US" baseline="0">
                    <a:solidFill>
                      <a:schemeClr val="bg1"/>
                    </a:solidFill>
                  </a:rPr>
                  <a:pPr>
                    <a:defRPr>
                      <a:solidFill>
                        <a:schemeClr val="bg1"/>
                      </a:solidFill>
                    </a:defRPr>
                  </a:pPr>
                  <a:t>[CELLRANGE]</a:t>
                </a:fld>
                <a:r>
                  <a:rPr lang="en-US" baseline="0">
                    <a:solidFill>
                      <a:schemeClr val="bg1"/>
                    </a:solidFill>
                  </a:rPr>
                  <a:t>, </a:t>
                </a:r>
                <a:fld id="{E26BA45B-D749-49DC-80E1-0B21F89CDEEC}"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414410515862062"/>
                  <c:h val="0.20448371567067422"/>
                </c:manualLayout>
              </c15:layout>
              <c15:dlblFieldTable/>
              <c15:showDataLabelsRange val="1"/>
            </c:ext>
          </c:extLst>
        </c:dLbl>
      </c:pivotFmt>
      <c:pivotFmt>
        <c:idx val="15"/>
        <c:spPr>
          <a:solidFill>
            <a:schemeClr val="bg1"/>
          </a:solidFill>
          <a:ln w="19050">
            <a:solidFill>
              <a:schemeClr val="lt1"/>
            </a:solidFill>
          </a:ln>
          <a:effectLst>
            <a:outerShdw blurRad="101600" dist="63500" dir="2700000" algn="tl" rotWithShape="0">
              <a:prstClr val="black">
                <a:alpha val="60000"/>
              </a:prstClr>
            </a:outerShdw>
          </a:effectLst>
        </c:spPr>
        <c:dLbl>
          <c:idx val="0"/>
          <c:layout>
            <c:manualLayout>
              <c:x val="-0.13828989022430618"/>
              <c:y val="1.4032388171852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BA1D333C-F2A5-4724-BFD3-C029AEAEB680}" type="CELLRANGE">
                  <a:rPr lang="en-US" baseline="0">
                    <a:solidFill>
                      <a:schemeClr val="bg1"/>
                    </a:solidFill>
                  </a:rPr>
                  <a:pPr>
                    <a:defRPr>
                      <a:solidFill>
                        <a:schemeClr val="bg1"/>
                      </a:solidFill>
                    </a:defRPr>
                  </a:pPr>
                  <a:t>[CELLRANGE]</a:t>
                </a:fld>
                <a:r>
                  <a:rPr lang="en-US" baseline="0">
                    <a:solidFill>
                      <a:schemeClr val="bg1"/>
                    </a:solidFill>
                  </a:rPr>
                  <a:t>, </a:t>
                </a:r>
                <a:fld id="{FDD680FD-ECFB-4680-B977-02EE6912B8E8}"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1323511516267496"/>
                  <c:h val="0.14600967630245168"/>
                </c:manualLayout>
              </c15:layout>
              <c15:dlblFieldTable/>
              <c15:showDataLabelsRange val="1"/>
            </c:ext>
          </c:extLst>
        </c:dLbl>
      </c:pivotFmt>
      <c:pivotFmt>
        <c:idx val="16"/>
        <c:spPr>
          <a:solidFill>
            <a:srgbClr val="004E64"/>
          </a:solidFill>
          <a:ln w="19050">
            <a:solidFill>
              <a:schemeClr val="lt1"/>
            </a:solidFill>
          </a:ln>
          <a:effectLst>
            <a:outerShdw blurRad="101600" dist="63500" dir="2700000" algn="tl" rotWithShape="0">
              <a:prstClr val="black">
                <a:alpha val="60000"/>
              </a:prstClr>
            </a:outerShdw>
          </a:effectLst>
        </c:spPr>
        <c:dLbl>
          <c:idx val="0"/>
          <c:layout>
            <c:manualLayout>
              <c:x val="-0.27538766971958611"/>
              <c:y val="-4.442185289957568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BCE6CA12-DCC0-4595-BDAB-D5AE6B831E4C}" type="CELLRANGE">
                  <a:rPr lang="en-US" baseline="0">
                    <a:solidFill>
                      <a:schemeClr val="bg1"/>
                    </a:solidFill>
                  </a:rPr>
                  <a:pPr>
                    <a:defRPr>
                      <a:solidFill>
                        <a:schemeClr val="bg1"/>
                      </a:solidFill>
                    </a:defRPr>
                  </a:pPr>
                  <a:t>[CELLRANGE]</a:t>
                </a:fld>
                <a:r>
                  <a:rPr lang="en-US" baseline="0">
                    <a:solidFill>
                      <a:schemeClr val="bg1"/>
                    </a:solidFill>
                  </a:rPr>
                  <a:t>, </a:t>
                </a:r>
                <a:fld id="{63B0BE92-60F3-4EA2-BEDB-C0C6A6B5B70C}"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9807316739018311"/>
                  <c:h val="0.21024363876119756"/>
                </c:manualLayout>
              </c15:layout>
              <c15:dlblFieldTable/>
              <c15:showDataLabelsRange val="1"/>
            </c:ext>
          </c:extLst>
        </c:dLbl>
      </c:pivotFmt>
      <c:pivotFmt>
        <c:idx val="17"/>
        <c:spPr>
          <a:solidFill>
            <a:srgbClr val="FFC000"/>
          </a:solidFill>
          <a:ln w="19050">
            <a:solidFill>
              <a:schemeClr val="lt1"/>
            </a:solidFill>
          </a:ln>
          <a:effectLst>
            <a:outerShdw blurRad="101600" dist="63500" dir="2700000" algn="tl" rotWithShape="0">
              <a:prstClr val="black">
                <a:alpha val="60000"/>
              </a:prstClr>
            </a:outerShdw>
          </a:effectLst>
        </c:spPr>
        <c:dLbl>
          <c:idx val="0"/>
          <c:layout>
            <c:manualLayout>
              <c:x val="0.14075751342886833"/>
              <c:y val="-9.0162824876237627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FC6904A9-775A-4ED1-AF3D-6874AC5DB718}" type="CELLRANGE">
                  <a:rPr lang="en-US" baseline="0">
                    <a:solidFill>
                      <a:schemeClr val="bg1"/>
                    </a:solidFill>
                  </a:rPr>
                  <a:pPr>
                    <a:defRPr>
                      <a:solidFill>
                        <a:schemeClr val="bg1"/>
                      </a:solidFill>
                    </a:defRPr>
                  </a:pPr>
                  <a:t>[CELLRANGE]</a:t>
                </a:fld>
                <a:r>
                  <a:rPr lang="en-US" baseline="0">
                    <a:solidFill>
                      <a:schemeClr val="bg1"/>
                    </a:solidFill>
                  </a:rPr>
                  <a:t>, </a:t>
                </a:r>
                <a:fld id="{976ADA22-65DF-46D1-9806-42DC87CF80EB}"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660787585546149"/>
                  <c:h val="0.21024363876119756"/>
                </c:manualLayout>
              </c15:layout>
              <c15:dlblFieldTable/>
              <c15:showDataLabelsRange val="1"/>
            </c:ext>
          </c:extLst>
        </c:dLbl>
      </c:pivotFmt>
      <c:pivotFmt>
        <c:idx val="18"/>
        <c:spPr>
          <a:solidFill>
            <a:srgbClr val="31AF90"/>
          </a:solidFill>
          <a:ln w="19050">
            <a:solidFill>
              <a:schemeClr val="lt1"/>
            </a:solidFill>
          </a:ln>
          <a:effectLst>
            <a:outerShdw blurRad="101600" dist="63500" dir="2700000" algn="tl" rotWithShape="0">
              <a:prstClr val="black">
                <a:alpha val="60000"/>
              </a:prstClr>
            </a:outerShdw>
          </a:effectLst>
        </c:spPr>
        <c:dLbl>
          <c:idx val="0"/>
          <c:layout>
            <c:manualLayout>
              <c:x val="0.10458133807268952"/>
              <c:y val="3.3956381129183811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fld id="{1A652157-12E3-4AD0-8923-0DD3732208C8}" type="CELLRANGE">
                  <a:rPr lang="en-US" baseline="0">
                    <a:solidFill>
                      <a:schemeClr val="bg1"/>
                    </a:solidFill>
                  </a:rPr>
                  <a:pPr>
                    <a:defRPr>
                      <a:solidFill>
                        <a:schemeClr val="bg1"/>
                      </a:solidFill>
                    </a:defRPr>
                  </a:pPr>
                  <a:t>[CELLRANGE]</a:t>
                </a:fld>
                <a:r>
                  <a:rPr lang="en-US" baseline="0">
                    <a:solidFill>
                      <a:schemeClr val="bg1"/>
                    </a:solidFill>
                  </a:rPr>
                  <a:t>, </a:t>
                </a:r>
                <a:fld id="{6BA7BDD7-6E37-40CC-9BBE-6B66277A2467}"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4556994260416463"/>
                  <c:h val="0.21024363876119756"/>
                </c:manualLayout>
              </c15:layout>
              <c15:dlblFieldTable/>
              <c15:showDataLabelsRange val="1"/>
            </c:ext>
          </c:extLst>
        </c:dLbl>
      </c:pivotFmt>
    </c:pivotFmts>
    <c:plotArea>
      <c:layout>
        <c:manualLayout>
          <c:layoutTarget val="inner"/>
          <c:xMode val="edge"/>
          <c:yMode val="edge"/>
          <c:x val="0.2900252408817246"/>
          <c:y val="0.20601012153057874"/>
          <c:w val="0.38574649452138682"/>
          <c:h val="0.638542163217793"/>
        </c:manualLayout>
      </c:layout>
      <c:doughnutChart>
        <c:varyColors val="1"/>
        <c:ser>
          <c:idx val="0"/>
          <c:order val="0"/>
          <c:tx>
            <c:strRef>
              <c:f>'Rough Analysis'!$R$13:$R$17</c:f>
              <c:strCache>
                <c:ptCount val="1"/>
                <c:pt idx="0">
                  <c:v>Total</c:v>
                </c:pt>
              </c:strCache>
            </c:strRef>
          </c:tx>
          <c:spPr>
            <a:solidFill>
              <a:schemeClr val="bg1"/>
            </a:solidFill>
            <a:effectLst>
              <a:outerShdw blurRad="101600" dist="63500" dir="2700000" algn="tl" rotWithShape="0">
                <a:prstClr val="black">
                  <a:alpha val="60000"/>
                </a:prstClr>
              </a:outerShdw>
            </a:effectLst>
          </c:spPr>
          <c:dPt>
            <c:idx val="0"/>
            <c:bubble3D val="0"/>
            <c:spPr>
              <a:solidFill>
                <a:srgbClr val="FF686B"/>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1-C898-4F06-9629-8B3546319732}"/>
              </c:ext>
            </c:extLst>
          </c:dPt>
          <c:dPt>
            <c:idx val="1"/>
            <c:bubble3D val="0"/>
            <c:spPr>
              <a:solidFill>
                <a:schemeClr val="bg1"/>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3-C898-4F06-9629-8B3546319732}"/>
              </c:ext>
            </c:extLst>
          </c:dPt>
          <c:dPt>
            <c:idx val="2"/>
            <c:bubble3D val="0"/>
            <c:spPr>
              <a:solidFill>
                <a:srgbClr val="004E64"/>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5-C898-4F06-9629-8B3546319732}"/>
              </c:ext>
            </c:extLst>
          </c:dPt>
          <c:dPt>
            <c:idx val="3"/>
            <c:bubble3D val="0"/>
            <c:spPr>
              <a:solidFill>
                <a:srgbClr val="FFC000"/>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7-C898-4F06-9629-8B3546319732}"/>
              </c:ext>
            </c:extLst>
          </c:dPt>
          <c:dPt>
            <c:idx val="4"/>
            <c:bubble3D val="0"/>
            <c:spPr>
              <a:solidFill>
                <a:srgbClr val="31AF90"/>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9-C898-4F06-9629-8B3546319732}"/>
              </c:ext>
            </c:extLst>
          </c:dPt>
          <c:dLbls>
            <c:dLbl>
              <c:idx val="0"/>
              <c:layout>
                <c:manualLayout>
                  <c:x val="0.20412443896743301"/>
                  <c:y val="2.6785253860207341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fld id="{9E4516E8-7D80-4CC0-B6E8-9D024A7F72D2}" type="CELLRANGE">
                      <a:rPr lang="en-US" baseline="0">
                        <a:solidFill>
                          <a:schemeClr val="bg1"/>
                        </a:solidFill>
                      </a:rPr>
                      <a:pPr>
                        <a:defRPr>
                          <a:solidFill>
                            <a:schemeClr val="bg1"/>
                          </a:solidFill>
                        </a:defRPr>
                      </a:pPr>
                      <a:t>[CELLRANGE]</a:t>
                    </a:fld>
                    <a:r>
                      <a:rPr lang="en-US" baseline="0">
                        <a:solidFill>
                          <a:schemeClr val="bg1"/>
                        </a:solidFill>
                      </a:rPr>
                      <a:t>, </a:t>
                    </a:r>
                    <a:fld id="{E26BA45B-D749-49DC-80E1-0B21F89CDEEC}" type="VALUE">
                      <a:rPr lang="en-US" baseline="0">
                        <a:solidFill>
                          <a:schemeClr val="bg1"/>
                        </a:solidFill>
                      </a:rPr>
                      <a:pPr>
                        <a:defRPr>
                          <a:solidFill>
                            <a:schemeClr val="bg1"/>
                          </a:solidFill>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1414410515862062"/>
                      <c:h val="0.20448371567067422"/>
                    </c:manualLayout>
                  </c15:layout>
                  <c15:dlblFieldTable/>
                  <c15:showDataLabelsRange val="1"/>
                </c:ext>
                <c:ext xmlns:c16="http://schemas.microsoft.com/office/drawing/2014/chart" uri="{C3380CC4-5D6E-409C-BE32-E72D297353CC}">
                  <c16:uniqueId val="{00000001-C898-4F06-9629-8B3546319732}"/>
                </c:ext>
              </c:extLst>
            </c:dLbl>
            <c:dLbl>
              <c:idx val="1"/>
              <c:layout>
                <c:manualLayout>
                  <c:x val="-0.13828989022430618"/>
                  <c:y val="1.40323881718529E-2"/>
                </c:manualLayout>
              </c:layout>
              <c:tx>
                <c:rich>
                  <a:bodyPr/>
                  <a:lstStyle/>
                  <a:p>
                    <a:fld id="{BA1D333C-F2A5-4724-BFD3-C029AEAEB680}" type="CELLRANGE">
                      <a:rPr lang="en-US" baseline="0">
                        <a:solidFill>
                          <a:schemeClr val="bg1"/>
                        </a:solidFill>
                      </a:rPr>
                      <a:pPr/>
                      <a:t>[CELLRANGE]</a:t>
                    </a:fld>
                    <a:r>
                      <a:rPr lang="en-US" baseline="0">
                        <a:solidFill>
                          <a:schemeClr val="bg1"/>
                        </a:solidFill>
                      </a:rPr>
                      <a:t>, </a:t>
                    </a:r>
                    <a:fld id="{FDD680FD-ECFB-4680-B977-02EE6912B8E8}"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21323511516267496"/>
                      <c:h val="0.14600967630245168"/>
                    </c:manualLayout>
                  </c15:layout>
                  <c15:dlblFieldTable/>
                  <c15:showDataLabelsRange val="1"/>
                </c:ext>
                <c:ext xmlns:c16="http://schemas.microsoft.com/office/drawing/2014/chart" uri="{C3380CC4-5D6E-409C-BE32-E72D297353CC}">
                  <c16:uniqueId val="{00000003-C898-4F06-9629-8B3546319732}"/>
                </c:ext>
              </c:extLst>
            </c:dLbl>
            <c:dLbl>
              <c:idx val="2"/>
              <c:layout>
                <c:manualLayout>
                  <c:x val="-0.27538766971958611"/>
                  <c:y val="-4.4421852899575683E-2"/>
                </c:manualLayout>
              </c:layout>
              <c:tx>
                <c:rich>
                  <a:bodyPr/>
                  <a:lstStyle/>
                  <a:p>
                    <a:fld id="{BCE6CA12-DCC0-4595-BDAB-D5AE6B831E4C}" type="CELLRANGE">
                      <a:rPr lang="en-US" baseline="0">
                        <a:solidFill>
                          <a:schemeClr val="bg1"/>
                        </a:solidFill>
                      </a:rPr>
                      <a:pPr/>
                      <a:t>[CELLRANGE]</a:t>
                    </a:fld>
                    <a:r>
                      <a:rPr lang="en-US" baseline="0">
                        <a:solidFill>
                          <a:schemeClr val="bg1"/>
                        </a:solidFill>
                      </a:rPr>
                      <a:t>, </a:t>
                    </a:r>
                    <a:fld id="{63B0BE92-60F3-4EA2-BEDB-C0C6A6B5B70C}"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39807316739018311"/>
                      <c:h val="0.21024363876119756"/>
                    </c:manualLayout>
                  </c15:layout>
                  <c15:dlblFieldTable/>
                  <c15:showDataLabelsRange val="1"/>
                </c:ext>
                <c:ext xmlns:c16="http://schemas.microsoft.com/office/drawing/2014/chart" uri="{C3380CC4-5D6E-409C-BE32-E72D297353CC}">
                  <c16:uniqueId val="{00000005-C898-4F06-9629-8B3546319732}"/>
                </c:ext>
              </c:extLst>
            </c:dLbl>
            <c:dLbl>
              <c:idx val="3"/>
              <c:layout>
                <c:manualLayout>
                  <c:x val="0.14075751342886833"/>
                  <c:y val="-9.0162824876237627E-2"/>
                </c:manualLayout>
              </c:layout>
              <c:tx>
                <c:rich>
                  <a:bodyPr/>
                  <a:lstStyle/>
                  <a:p>
                    <a:fld id="{FC6904A9-775A-4ED1-AF3D-6874AC5DB718}" type="CELLRANGE">
                      <a:rPr lang="en-US" baseline="0">
                        <a:solidFill>
                          <a:schemeClr val="bg1"/>
                        </a:solidFill>
                      </a:rPr>
                      <a:pPr/>
                      <a:t>[CELLRANGE]</a:t>
                    </a:fld>
                    <a:r>
                      <a:rPr lang="en-US" baseline="0">
                        <a:solidFill>
                          <a:schemeClr val="bg1"/>
                        </a:solidFill>
                      </a:rPr>
                      <a:t>, </a:t>
                    </a:r>
                    <a:fld id="{976ADA22-65DF-46D1-9806-42DC87CF80EB}"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28660787585546149"/>
                      <c:h val="0.21024363876119756"/>
                    </c:manualLayout>
                  </c15:layout>
                  <c15:dlblFieldTable/>
                  <c15:showDataLabelsRange val="1"/>
                </c:ext>
                <c:ext xmlns:c16="http://schemas.microsoft.com/office/drawing/2014/chart" uri="{C3380CC4-5D6E-409C-BE32-E72D297353CC}">
                  <c16:uniqueId val="{00000007-C898-4F06-9629-8B3546319732}"/>
                </c:ext>
              </c:extLst>
            </c:dLbl>
            <c:dLbl>
              <c:idx val="4"/>
              <c:layout>
                <c:manualLayout>
                  <c:x val="0.10458133807268952"/>
                  <c:y val="3.3956381129183811E-3"/>
                </c:manualLayout>
              </c:layout>
              <c:tx>
                <c:rich>
                  <a:bodyPr/>
                  <a:lstStyle/>
                  <a:p>
                    <a:fld id="{1A652157-12E3-4AD0-8923-0DD3732208C8}" type="CELLRANGE">
                      <a:rPr lang="en-US" baseline="0">
                        <a:solidFill>
                          <a:schemeClr val="bg1"/>
                        </a:solidFill>
                      </a:rPr>
                      <a:pPr/>
                      <a:t>[CELLRANGE]</a:t>
                    </a:fld>
                    <a:r>
                      <a:rPr lang="en-US" baseline="0">
                        <a:solidFill>
                          <a:schemeClr val="bg1"/>
                        </a:solidFill>
                      </a:rPr>
                      <a:t>, </a:t>
                    </a:r>
                    <a:fld id="{6BA7BDD7-6E37-40CC-9BBE-6B66277A2467}"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34556994260416463"/>
                      <c:h val="0.21024363876119756"/>
                    </c:manualLayout>
                  </c15:layout>
                  <c15:dlblFieldTable/>
                  <c15:showDataLabelsRange val="1"/>
                </c:ext>
                <c:ext xmlns:c16="http://schemas.microsoft.com/office/drawing/2014/chart" uri="{C3380CC4-5D6E-409C-BE32-E72D297353CC}">
                  <c16:uniqueId val="{00000009-C898-4F06-9629-8B354631973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multiLvlStrRef>
              <c:f>'Rough Analysis'!$R$13:$R$17</c:f>
              <c:multiLvlStrCache>
                <c:ptCount val="5"/>
                <c:lvl>
                  <c:pt idx="0">
                    <c:v>Online ads</c:v>
                  </c:pt>
                  <c:pt idx="1">
                    <c:v>Other</c:v>
                  </c:pt>
                  <c:pt idx="2">
                    <c:v>Outdoor billboards</c:v>
                  </c:pt>
                  <c:pt idx="3">
                    <c:v>Print media</c:v>
                  </c:pt>
                  <c:pt idx="4">
                    <c:v>TV commercials</c:v>
                  </c:pt>
                </c:lvl>
                <c:lvl>
                  <c:pt idx="0">
                    <c:v>CodeX</c:v>
                  </c:pt>
                </c:lvl>
              </c:multiLvlStrCache>
            </c:multiLvlStrRef>
          </c:cat>
          <c:val>
            <c:numRef>
              <c:f>'Rough Analysis'!$R$13:$R$17</c:f>
              <c:numCache>
                <c:formatCode>0.0%</c:formatCode>
                <c:ptCount val="5"/>
                <c:pt idx="0">
                  <c:v>0.41938775510204079</c:v>
                </c:pt>
                <c:pt idx="1">
                  <c:v>0.11836734693877551</c:v>
                </c:pt>
                <c:pt idx="2">
                  <c:v>0.12142857142857143</c:v>
                </c:pt>
                <c:pt idx="3">
                  <c:v>7.4489795918367352E-2</c:v>
                </c:pt>
                <c:pt idx="4">
                  <c:v>0.26632653061224487</c:v>
                </c:pt>
              </c:numCache>
            </c:numRef>
          </c:val>
          <c:extLst>
            <c:ext xmlns:c15="http://schemas.microsoft.com/office/drawing/2012/chart" uri="{02D57815-91ED-43cb-92C2-25804820EDAC}">
              <c15:datalabelsRange>
                <c15:f>'Rough Analysis'!$R$13:$R$17</c15:f>
                <c15:dlblRangeCache>
                  <c:ptCount val="5"/>
                  <c:pt idx="0">
                    <c:v>Online ads</c:v>
                  </c:pt>
                  <c:pt idx="1">
                    <c:v>Other</c:v>
                  </c:pt>
                  <c:pt idx="2">
                    <c:v>Outdoor billboards</c:v>
                  </c:pt>
                  <c:pt idx="3">
                    <c:v>Print media</c:v>
                  </c:pt>
                  <c:pt idx="4">
                    <c:v>TV commercials</c:v>
                  </c:pt>
                </c15:dlblRangeCache>
              </c15:datalabelsRange>
            </c:ext>
            <c:ext xmlns:c16="http://schemas.microsoft.com/office/drawing/2014/chart" uri="{C3380CC4-5D6E-409C-BE32-E72D297353CC}">
              <c16:uniqueId val="{0000000A-C898-4F06-9629-8B3546319732}"/>
            </c:ext>
          </c:extLst>
        </c:ser>
        <c:dLbls>
          <c:showLegendKey val="0"/>
          <c:showVal val="0"/>
          <c:showCatName val="0"/>
          <c:showSerName val="0"/>
          <c:showPercent val="0"/>
          <c:showBubbleSize val="0"/>
          <c:showLeaderLines val="0"/>
        </c:dLbls>
        <c:firstSliceAng val="124"/>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Analysis!PLACES TO BUY DRINKS</c:name>
    <c:fmtId val="25"/>
  </c:pivotSource>
  <c:chart>
    <c:autoTitleDeleted val="1"/>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rgbClr val="FFDDDE"/>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a:gsLst>
              <a:gs pos="100000">
                <a:schemeClr val="accent1">
                  <a:lumMod val="5000"/>
                  <a:lumOff val="95000"/>
                </a:schemeClr>
              </a:gs>
              <a:gs pos="45000">
                <a:srgbClr val="FD8C90"/>
              </a:gs>
              <a:gs pos="72000">
                <a:srgbClr val="FBB0B4"/>
              </a:gs>
              <a:gs pos="22000">
                <a:srgbClr val="FF686B"/>
              </a:gs>
            </a:gsLst>
            <a:lin ang="5400000" scaled="1"/>
          </a:gradFill>
          <a:ln w="31750">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76200" cap="rnd">
            <a:solidFill>
              <a:srgbClr val="C00000"/>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76200" cap="rnd">
            <a:solidFill>
              <a:srgbClr val="C00000"/>
            </a:solidFill>
            <a:round/>
          </a:ln>
          <a:effectLst/>
        </c:spPr>
      </c:pivotFmt>
      <c:pivotFmt>
        <c:idx val="5"/>
        <c:spPr>
          <a:solidFill>
            <a:schemeClr val="accent1"/>
          </a:solidFill>
          <a:ln w="76200" cap="rnd">
            <a:solidFill>
              <a:srgbClr val="C00000"/>
            </a:solidFill>
            <a:round/>
          </a:ln>
          <a:effectLst/>
        </c:spPr>
      </c:pivotFmt>
      <c:pivotFmt>
        <c:idx val="6"/>
        <c:spPr>
          <a:gradFill>
            <a:gsLst>
              <a:gs pos="100000">
                <a:schemeClr val="accent1">
                  <a:lumMod val="5000"/>
                  <a:lumOff val="95000"/>
                </a:schemeClr>
              </a:gs>
              <a:gs pos="45000">
                <a:srgbClr val="FD8C90"/>
              </a:gs>
              <a:gs pos="72000">
                <a:srgbClr val="FBB0B4"/>
              </a:gs>
              <a:gs pos="22000">
                <a:srgbClr val="FF686B"/>
              </a:gs>
            </a:gsLst>
            <a:lin ang="5400000" scaled="1"/>
          </a:gradFill>
          <a:ln w="31750">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rgbClr val="FFDDDE"/>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76200" cap="rnd">
            <a:solidFill>
              <a:srgbClr val="C00000"/>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gradFill>
            <a:gsLst>
              <a:gs pos="98000">
                <a:srgbClr val="FFDDDE"/>
              </a:gs>
              <a:gs pos="4000">
                <a:srgbClr val="FF4B4F"/>
              </a:gs>
              <a:gs pos="40000">
                <a:srgbClr val="FF686B"/>
              </a:gs>
            </a:gsLst>
            <a:lin ang="5400000" scaled="1"/>
          </a:gradFill>
          <a:ln w="31750">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rgbClr val="FFDDD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95250" cap="rnd">
            <a:solidFill>
              <a:srgbClr val="C00000"/>
            </a:solidFill>
            <a:round/>
          </a:ln>
          <a:effectLst>
            <a:outerShdw blurRad="50800" dist="38100" dir="2700000" algn="t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4162460461673059E-4"/>
          <c:y val="5.0951186064832378E-2"/>
          <c:w val="0.98725081920955782"/>
          <c:h val="0.84587248192107467"/>
        </c:manualLayout>
      </c:layout>
      <c:areaChart>
        <c:grouping val="stacked"/>
        <c:varyColors val="0"/>
        <c:ser>
          <c:idx val="2"/>
          <c:order val="2"/>
          <c:tx>
            <c:strRef>
              <c:f>'Rough Analysis'!$K$77</c:f>
              <c:strCache>
                <c:ptCount val="1"/>
                <c:pt idx="0">
                  <c:v>Count of Respondent_ID</c:v>
                </c:pt>
              </c:strCache>
            </c:strRef>
          </c:tx>
          <c:spPr>
            <a:gradFill>
              <a:gsLst>
                <a:gs pos="98000">
                  <a:srgbClr val="FFDDDE"/>
                </a:gs>
                <a:gs pos="4000">
                  <a:srgbClr val="FF4B4F"/>
                </a:gs>
                <a:gs pos="40000">
                  <a:srgbClr val="FF686B"/>
                </a:gs>
              </a:gsLst>
              <a:lin ang="5400000" scaled="1"/>
            </a:gradFill>
            <a:ln w="31750">
              <a:noFill/>
            </a:ln>
            <a:effectLst>
              <a:outerShdw blurRad="101600" dist="50800" dir="2700000" algn="tl" rotWithShape="0">
                <a:prstClr val="black">
                  <a:alpha val="60000"/>
                </a:prstClr>
              </a:outerShdw>
            </a:effectLst>
          </c:spPr>
          <c:cat>
            <c:strRef>
              <c:f>'Rough Analysis'!$H$78:$H$82</c:f>
              <c:strCache>
                <c:ptCount val="5"/>
                <c:pt idx="0">
                  <c:v>Gyms and fitness centers</c:v>
                </c:pt>
                <c:pt idx="1">
                  <c:v>Local stores</c:v>
                </c:pt>
                <c:pt idx="2">
                  <c:v>Online retailers</c:v>
                </c:pt>
                <c:pt idx="3">
                  <c:v>Other</c:v>
                </c:pt>
                <c:pt idx="4">
                  <c:v>Supermarkets</c:v>
                </c:pt>
              </c:strCache>
            </c:strRef>
          </c:cat>
          <c:val>
            <c:numRef>
              <c:f>'Rough Analysis'!$K$78:$K$82</c:f>
              <c:numCache>
                <c:formatCode>General</c:formatCode>
                <c:ptCount val="5"/>
                <c:pt idx="0">
                  <c:v>1464</c:v>
                </c:pt>
                <c:pt idx="1">
                  <c:v>813</c:v>
                </c:pt>
                <c:pt idx="2">
                  <c:v>2550</c:v>
                </c:pt>
                <c:pt idx="3">
                  <c:v>679</c:v>
                </c:pt>
                <c:pt idx="4">
                  <c:v>4494</c:v>
                </c:pt>
              </c:numCache>
            </c:numRef>
          </c:val>
          <c:extLst>
            <c:ext xmlns:c16="http://schemas.microsoft.com/office/drawing/2014/chart" uri="{C3380CC4-5D6E-409C-BE32-E72D297353CC}">
              <c16:uniqueId val="{00000000-AFE9-41AC-938B-72F1C2E6C190}"/>
            </c:ext>
          </c:extLst>
        </c:ser>
        <c:dLbls>
          <c:showLegendKey val="0"/>
          <c:showVal val="0"/>
          <c:showCatName val="0"/>
          <c:showSerName val="0"/>
          <c:showPercent val="0"/>
          <c:showBubbleSize val="0"/>
        </c:dLbls>
        <c:axId val="42227407"/>
        <c:axId val="44724191"/>
      </c:areaChart>
      <c:lineChart>
        <c:grouping val="stacked"/>
        <c:varyColors val="0"/>
        <c:ser>
          <c:idx val="0"/>
          <c:order val="0"/>
          <c:tx>
            <c:strRef>
              <c:f>'Rough Analysis'!$I$77</c:f>
              <c:strCache>
                <c:ptCount val="1"/>
                <c:pt idx="0">
                  <c:v>Respondent_ID2</c:v>
                </c:pt>
              </c:strCache>
            </c:strRef>
          </c:tx>
          <c:spPr>
            <a:ln w="28575" cap="rnd">
              <a:solidFill>
                <a:srgbClr val="FFDDDE"/>
              </a:solidFill>
              <a:round/>
            </a:ln>
            <a:effectLst/>
          </c:spPr>
          <c:marker>
            <c:symbol val="none"/>
          </c:marker>
          <c:cat>
            <c:strRef>
              <c:f>'Rough Analysis'!$H$78:$H$82</c:f>
              <c:strCache>
                <c:ptCount val="5"/>
                <c:pt idx="0">
                  <c:v>Gyms and fitness centers</c:v>
                </c:pt>
                <c:pt idx="1">
                  <c:v>Local stores</c:v>
                </c:pt>
                <c:pt idx="2">
                  <c:v>Online retailers</c:v>
                </c:pt>
                <c:pt idx="3">
                  <c:v>Other</c:v>
                </c:pt>
                <c:pt idx="4">
                  <c:v>Supermarkets</c:v>
                </c:pt>
              </c:strCache>
            </c:strRef>
          </c:cat>
          <c:val>
            <c:numRef>
              <c:f>'Rough Analysis'!$I$78:$I$82</c:f>
              <c:numCache>
                <c:formatCode>0.0%</c:formatCode>
                <c:ptCount val="5"/>
                <c:pt idx="0">
                  <c:v>0.1464</c:v>
                </c:pt>
                <c:pt idx="1">
                  <c:v>8.1299999999999997E-2</c:v>
                </c:pt>
                <c:pt idx="2">
                  <c:v>0.255</c:v>
                </c:pt>
                <c:pt idx="3">
                  <c:v>6.7900000000000002E-2</c:v>
                </c:pt>
                <c:pt idx="4">
                  <c:v>0.44940000000000002</c:v>
                </c:pt>
              </c:numCache>
            </c:numRef>
          </c:val>
          <c:smooth val="0"/>
          <c:extLst>
            <c:ext xmlns:c16="http://schemas.microsoft.com/office/drawing/2014/chart" uri="{C3380CC4-5D6E-409C-BE32-E72D297353CC}">
              <c16:uniqueId val="{00000001-AFE9-41AC-938B-72F1C2E6C190}"/>
            </c:ext>
          </c:extLst>
        </c:ser>
        <c:ser>
          <c:idx val="1"/>
          <c:order val="1"/>
          <c:tx>
            <c:strRef>
              <c:f>'Rough Analysis'!$J$77</c:f>
              <c:strCache>
                <c:ptCount val="1"/>
                <c:pt idx="0">
                  <c:v>Count of Respondent_ID2</c:v>
                </c:pt>
              </c:strCache>
            </c:strRef>
          </c:tx>
          <c:spPr>
            <a:ln w="95250" cap="rnd">
              <a:solidFill>
                <a:srgbClr val="C00000"/>
              </a:solidFill>
              <a:round/>
            </a:ln>
            <a:effectLst>
              <a:outerShdw blurRad="50800" dist="38100" dir="2700000" algn="tl" rotWithShape="0">
                <a:prstClr val="black">
                  <a:alpha val="40000"/>
                </a:prstClr>
              </a:outerShdw>
            </a:effectLst>
          </c:spPr>
          <c:marker>
            <c:symbol val="none"/>
          </c:marker>
          <c:cat>
            <c:strRef>
              <c:f>'Rough Analysis'!$H$78:$H$82</c:f>
              <c:strCache>
                <c:ptCount val="5"/>
                <c:pt idx="0">
                  <c:v>Gyms and fitness centers</c:v>
                </c:pt>
                <c:pt idx="1">
                  <c:v>Local stores</c:v>
                </c:pt>
                <c:pt idx="2">
                  <c:v>Online retailers</c:v>
                </c:pt>
                <c:pt idx="3">
                  <c:v>Other</c:v>
                </c:pt>
                <c:pt idx="4">
                  <c:v>Supermarkets</c:v>
                </c:pt>
              </c:strCache>
            </c:strRef>
          </c:cat>
          <c:val>
            <c:numRef>
              <c:f>'Rough Analysis'!$J$78:$J$82</c:f>
              <c:numCache>
                <c:formatCode>General</c:formatCode>
                <c:ptCount val="5"/>
                <c:pt idx="0">
                  <c:v>1464</c:v>
                </c:pt>
                <c:pt idx="1">
                  <c:v>813</c:v>
                </c:pt>
                <c:pt idx="2">
                  <c:v>2550</c:v>
                </c:pt>
                <c:pt idx="3">
                  <c:v>679</c:v>
                </c:pt>
                <c:pt idx="4">
                  <c:v>4494</c:v>
                </c:pt>
              </c:numCache>
            </c:numRef>
          </c:val>
          <c:smooth val="1"/>
          <c:extLst>
            <c:ext xmlns:c16="http://schemas.microsoft.com/office/drawing/2014/chart" uri="{C3380CC4-5D6E-409C-BE32-E72D297353CC}">
              <c16:uniqueId val="{00000002-AFE9-41AC-938B-72F1C2E6C190}"/>
            </c:ext>
          </c:extLst>
        </c:ser>
        <c:dLbls>
          <c:showLegendKey val="0"/>
          <c:showVal val="0"/>
          <c:showCatName val="0"/>
          <c:showSerName val="0"/>
          <c:showPercent val="0"/>
          <c:showBubbleSize val="0"/>
        </c:dLbls>
        <c:marker val="1"/>
        <c:smooth val="0"/>
        <c:axId val="44960799"/>
        <c:axId val="44736671"/>
      </c:lineChart>
      <c:catAx>
        <c:axId val="4496079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crossAx val="44736671"/>
        <c:crosses val="autoZero"/>
        <c:auto val="1"/>
        <c:lblAlgn val="ctr"/>
        <c:lblOffset val="100"/>
        <c:noMultiLvlLbl val="0"/>
      </c:catAx>
      <c:valAx>
        <c:axId val="44736671"/>
        <c:scaling>
          <c:orientation val="minMax"/>
        </c:scaling>
        <c:delete val="1"/>
        <c:axPos val="l"/>
        <c:numFmt formatCode="0.0%" sourceLinked="1"/>
        <c:majorTickMark val="out"/>
        <c:minorTickMark val="none"/>
        <c:tickLblPos val="nextTo"/>
        <c:crossAx val="44960799"/>
        <c:crosses val="autoZero"/>
        <c:crossBetween val="between"/>
      </c:valAx>
      <c:valAx>
        <c:axId val="44724191"/>
        <c:scaling>
          <c:orientation val="minMax"/>
          <c:max val="5000"/>
          <c:min val="100"/>
        </c:scaling>
        <c:delete val="1"/>
        <c:axPos val="r"/>
        <c:numFmt formatCode="General" sourceLinked="1"/>
        <c:majorTickMark val="out"/>
        <c:minorTickMark val="none"/>
        <c:tickLblPos val="nextTo"/>
        <c:crossAx val="42227407"/>
        <c:crosses val="max"/>
        <c:crossBetween val="between"/>
      </c:valAx>
      <c:catAx>
        <c:axId val="42227407"/>
        <c:scaling>
          <c:orientation val="minMax"/>
        </c:scaling>
        <c:delete val="1"/>
        <c:axPos val="t"/>
        <c:numFmt formatCode="General" sourceLinked="1"/>
        <c:majorTickMark val="out"/>
        <c:minorTickMark val="none"/>
        <c:tickLblPos val="nextTo"/>
        <c:crossAx val="44724191"/>
        <c:crosses val="max"/>
        <c:auto val="1"/>
        <c:lblAlgn val="ctr"/>
        <c:lblOffset val="100"/>
        <c:noMultiLvlLbl val="0"/>
      </c:cat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Analysis!PURCHASING SITUATION</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2"/>
        <c:spPr>
          <a:solidFill>
            <a:schemeClr val="accent2"/>
          </a:solidFill>
          <a:ln w="19050">
            <a:solidFill>
              <a:schemeClr val="lt1"/>
            </a:solidFill>
          </a:ln>
          <a:effectLst/>
        </c:spPr>
        <c:dLbl>
          <c:idx val="0"/>
          <c:layout>
            <c:manualLayout>
              <c:x val="0.10205021748421401"/>
              <c:y val="4.9964297165608039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5E0FF6C0-D17A-4498-8688-C4700C7C391D}" type="CELLRANGE">
                  <a:rPr lang="en-US"/>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4BA2497D-C56A-4AA2-B782-0DCC2984E5D3}"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7878136521126421"/>
                  <c:h val="0.17964682716877506"/>
                </c:manualLayout>
              </c15:layout>
              <c15:dlblFieldTable/>
              <c15:showDataLabelsRange val="1"/>
            </c:ext>
          </c:extLst>
        </c:dLbl>
      </c:pivotFmt>
      <c:pivotFmt>
        <c:idx val="3"/>
        <c:dLbl>
          <c:idx val="0"/>
          <c:layout>
            <c:manualLayout>
              <c:x val="0.14669713270379006"/>
              <c:y val="-7.4946445748412055E-2"/>
            </c:manualLayout>
          </c:layout>
          <c:showLegendKey val="0"/>
          <c:showVal val="1"/>
          <c:showCatName val="0"/>
          <c:showSerName val="0"/>
          <c:showPercent val="0"/>
          <c:showBubbleSize val="0"/>
          <c:extLst>
            <c:ext xmlns:c15="http://schemas.microsoft.com/office/drawing/2012/chart" uri="{CE6537A1-D6FC-4f65-9D91-7224C49458BB}">
              <c15:layout>
                <c:manualLayout>
                  <c:w val="0.31648284759933681"/>
                  <c:h val="0.12476085002252328"/>
                </c:manualLayout>
              </c15:layout>
              <c15:showDataLabelsRange val="1"/>
            </c:ext>
          </c:extLst>
        </c:dLbl>
      </c:pivotFmt>
      <c:pivotFmt>
        <c:idx val="4"/>
        <c:spPr>
          <a:solidFill>
            <a:schemeClr val="accent1"/>
          </a:solidFill>
          <a:ln w="19050">
            <a:solidFill>
              <a:schemeClr val="lt1"/>
            </a:solidFill>
          </a:ln>
          <a:effectLst/>
        </c:spPr>
        <c:dLbl>
          <c:idx val="0"/>
          <c:layout>
            <c:manualLayout>
              <c:x val="7.9726634320671327E-2"/>
              <c:y val="-4.996429716560805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4E3C107-19DF-41E1-A0C7-565FC26B3B03}" type="CELLRANGE">
                  <a:rPr lang="en-US"/>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93FF3D49-2406-4782-8A31-637C71AC0C1C}"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5"/>
        <c:spPr>
          <a:solidFill>
            <a:schemeClr val="accent4"/>
          </a:solidFill>
          <a:ln w="19050">
            <a:solidFill>
              <a:schemeClr val="lt1"/>
            </a:solidFill>
          </a:ln>
          <a:effectLst/>
        </c:spPr>
        <c:dLbl>
          <c:idx val="0"/>
          <c:layout>
            <c:manualLayout>
              <c:x val="-0.16264245956792434"/>
              <c:y val="-4.496786744904723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46FF9FD-03C4-44B9-98BF-02F835B7D694}" type="CELLRANGE">
                  <a:rPr lang="en-US"/>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FE943299-40C6-487B-AA53-4867720DE65C}"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870368259207225"/>
                  <c:h val="0.12476085002252328"/>
                </c:manualLayout>
              </c15:layout>
              <c15:dlblFieldTable/>
              <c15:showDataLabelsRange val="1"/>
            </c:ext>
          </c:extLst>
        </c:dLbl>
      </c:pivotFmt>
      <c:pivotFmt>
        <c:idx val="6"/>
        <c:spPr>
          <a:solidFill>
            <a:schemeClr val="accent3"/>
          </a:solidFill>
          <a:ln w="19050">
            <a:solidFill>
              <a:schemeClr val="lt1"/>
            </a:solidFill>
          </a:ln>
          <a:effectLst/>
        </c:spPr>
        <c:dLbl>
          <c:idx val="0"/>
          <c:layout>
            <c:manualLayout>
              <c:x val="0.17699312819189031"/>
              <c:y val="2.498214858280392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A7DB358-5315-4B39-BEE3-5B580D70F47F}" type="CELLRANGE">
                  <a:rPr lang="en-US"/>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884F94F4-D684-48E8-A85D-8BBB2DA70714}"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8"/>
        <c:spPr>
          <a:solidFill>
            <a:schemeClr val="accent1"/>
          </a:solidFill>
          <a:ln w="19050">
            <a:solidFill>
              <a:schemeClr val="lt1"/>
            </a:solidFill>
          </a:ln>
          <a:effectLst/>
        </c:spPr>
        <c:dLbl>
          <c:idx val="0"/>
          <c:layout>
            <c:manualLayout>
              <c:x val="7.9726634320671327E-2"/>
              <c:y val="-4.996429716560805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6AB84DC-7C36-4DA7-BC9A-B42286773223}" type="CELLRANGE">
                  <a:rPr lang="en-US" baseline="0"/>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4074FD2D-C4D6-40BE-88FA-FAD9203AB00E}"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1"/>
            </c:ext>
          </c:extLst>
        </c:dLbl>
      </c:pivotFmt>
      <c:pivotFmt>
        <c:idx val="9"/>
        <c:spPr>
          <a:solidFill>
            <a:schemeClr val="accent1"/>
          </a:solidFill>
          <a:ln w="19050">
            <a:solidFill>
              <a:schemeClr val="lt1"/>
            </a:solidFill>
          </a:ln>
          <a:effectLst/>
        </c:spPr>
        <c:dLbl>
          <c:idx val="0"/>
          <c:layout>
            <c:manualLayout>
              <c:x val="0.10205021748421401"/>
              <c:y val="4.9964297165608039E-3"/>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50BC13F-56D6-4B72-BF49-D9CD9F329B57}" type="CELLRANGE">
                  <a:rPr lang="en-US" baseline="0"/>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7BA39A1B-8D8C-418F-805B-3BC0D04DE33E}"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7878136521126421"/>
                  <c:h val="0.17964682716877506"/>
                </c:manualLayout>
              </c15:layout>
              <c15:dlblFieldTable/>
              <c15:showDataLabelsRange val="1"/>
            </c:ext>
          </c:extLst>
        </c:dLbl>
      </c:pivotFmt>
      <c:pivotFmt>
        <c:idx val="10"/>
        <c:spPr>
          <a:solidFill>
            <a:schemeClr val="accent1"/>
          </a:solidFill>
          <a:ln w="19050">
            <a:solidFill>
              <a:schemeClr val="lt1"/>
            </a:solidFill>
          </a:ln>
          <a:effectLst/>
        </c:spPr>
        <c:dLbl>
          <c:idx val="0"/>
          <c:layout>
            <c:manualLayout>
              <c:x val="0.17699312819189031"/>
              <c:y val="2.498214858280392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EBFF255-E96F-4DE3-922E-33C107C7F44F}" type="CELLRANGE">
                  <a:rPr lang="en-US" baseline="0"/>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E7B5A668-352A-4376-AB3D-58AC90F6902D}"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Lst>
        </c:dLbl>
      </c:pivotFmt>
      <c:pivotFmt>
        <c:idx val="11"/>
        <c:spPr>
          <a:solidFill>
            <a:schemeClr val="accent1"/>
          </a:solidFill>
          <a:ln w="19050">
            <a:solidFill>
              <a:schemeClr val="lt1"/>
            </a:solidFill>
          </a:ln>
          <a:effectLst/>
        </c:spPr>
        <c:dLbl>
          <c:idx val="0"/>
          <c:layout>
            <c:manualLayout>
              <c:x val="-0.16264245956792434"/>
              <c:y val="-4.4967867449047239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411E3CB-7ED7-451E-8075-8470EB993176}" type="CELLRANGE">
                  <a:rPr lang="en-US" baseline="0"/>
                  <a:pPr>
                    <a:defRPr sz="900" b="0" i="0" u="none" strike="noStrike" kern="1200" baseline="0">
                      <a:solidFill>
                        <a:schemeClr val="tx1">
                          <a:lumMod val="75000"/>
                          <a:lumOff val="25000"/>
                        </a:schemeClr>
                      </a:solidFill>
                      <a:latin typeface="+mn-lt"/>
                      <a:ea typeface="+mn-ea"/>
                      <a:cs typeface="+mn-cs"/>
                    </a:defRPr>
                  </a:pPr>
                  <a:t>[CELLRANGE]</a:t>
                </a:fld>
                <a:r>
                  <a:rPr lang="en-US" baseline="0"/>
                  <a:t>, </a:t>
                </a:r>
                <a:fld id="{FA14487B-4DAE-4FB3-ADFF-7F059747264F}" type="VALUE">
                  <a:rPr lang="en-US" baseline="0"/>
                  <a:pPr>
                    <a:defRPr sz="900" b="0" i="0" u="none" strike="noStrike" kern="1200" baseline="0">
                      <a:solidFill>
                        <a:schemeClr val="tx1">
                          <a:lumMod val="75000"/>
                          <a:lumOff val="25000"/>
                        </a:schemeClr>
                      </a:solidFill>
                      <a:latin typeface="+mn-lt"/>
                      <a:ea typeface="+mn-ea"/>
                      <a:cs typeface="+mn-cs"/>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870368259207225"/>
                  <c:h val="0.12476085002252328"/>
                </c:manualLayout>
              </c15:layout>
              <c15:dlblFieldTable/>
              <c15:showDataLabelsRange val="1"/>
            </c:ext>
          </c:extLst>
        </c:dLbl>
      </c:pivotFmt>
      <c:pivotFmt>
        <c:idx val="12"/>
        <c:spPr>
          <a:solidFill>
            <a:schemeClr val="accent1"/>
          </a:solidFill>
          <a:ln w="19050">
            <a:solidFill>
              <a:schemeClr val="lt1"/>
            </a:solidFill>
          </a:ln>
          <a:effectLst>
            <a:outerShdw blurRad="101600" dist="762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3"/>
        <c:spPr>
          <a:solidFill>
            <a:srgbClr val="004E64"/>
          </a:solidFill>
          <a:ln w="19050">
            <a:solidFill>
              <a:schemeClr val="lt1"/>
            </a:solidFill>
          </a:ln>
          <a:effectLst>
            <a:outerShdw blurRad="101600" dist="76200" dir="2700000" algn="tl" rotWithShape="0">
              <a:prstClr val="black">
                <a:alpha val="60000"/>
              </a:prstClr>
            </a:outerShdw>
          </a:effectLst>
        </c:spPr>
        <c:dLbl>
          <c:idx val="0"/>
          <c:layout>
            <c:manualLayout>
              <c:x val="0.13087409319736662"/>
              <c:y val="1.5479846707817298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636DF60C-838A-4B07-9840-9A7AD09A1418}" type="CELLRANG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baseline="0">
                    <a:solidFill>
                      <a:schemeClr val="bg1"/>
                    </a:solidFill>
                  </a:rPr>
                  <a:t>, </a:t>
                </a:r>
                <a:fld id="{AF2E9BA9-A2D7-4724-A78A-C3513137D10D}" type="VALU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5565901639344263"/>
                  <c:h val="9.0287874727877832E-2"/>
                </c:manualLayout>
              </c15:layout>
              <c15:dlblFieldTable/>
              <c15:showDataLabelsRange val="1"/>
            </c:ext>
          </c:extLst>
        </c:dLbl>
      </c:pivotFmt>
      <c:pivotFmt>
        <c:idx val="14"/>
        <c:spPr>
          <a:solidFill>
            <a:schemeClr val="bg1"/>
          </a:solidFill>
          <a:ln w="19050">
            <a:solidFill>
              <a:schemeClr val="lt1"/>
            </a:solidFill>
          </a:ln>
          <a:effectLst>
            <a:outerShdw blurRad="101600" dist="76200" dir="2700000" algn="tl" rotWithShape="0">
              <a:prstClr val="black">
                <a:alpha val="60000"/>
              </a:prstClr>
            </a:outerShdw>
          </a:effectLst>
        </c:spPr>
        <c:dLbl>
          <c:idx val="0"/>
          <c:layout>
            <c:manualLayout>
              <c:x val="0.20112656684870622"/>
              <c:y val="6.9043384930318363E-2"/>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597843AC-6129-44AA-A21B-3824ACBEE133}" type="CELLRANG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baseline="0">
                    <a:solidFill>
                      <a:schemeClr val="bg1"/>
                    </a:solidFill>
                  </a:rPr>
                  <a:t>, </a:t>
                </a:r>
                <a:fld id="{A14ED790-7887-4BD7-B972-1B39A19D7F21}" type="VALU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40763381954304889"/>
                  <c:h val="0.17964700622016166"/>
                </c:manualLayout>
              </c15:layout>
              <c15:dlblFieldTable/>
              <c15:showDataLabelsRange val="1"/>
            </c:ext>
          </c:extLst>
        </c:dLbl>
      </c:pivotFmt>
      <c:pivotFmt>
        <c:idx val="15"/>
        <c:spPr>
          <a:solidFill>
            <a:srgbClr val="31AF90"/>
          </a:solidFill>
          <a:ln w="19050">
            <a:solidFill>
              <a:schemeClr val="lt1"/>
            </a:solidFill>
          </a:ln>
          <a:effectLst>
            <a:outerShdw blurRad="101600" dist="76200" dir="2700000" algn="tl" rotWithShape="0">
              <a:prstClr val="black">
                <a:alpha val="60000"/>
              </a:prstClr>
            </a:outerShdw>
          </a:effectLst>
        </c:spPr>
        <c:dLbl>
          <c:idx val="0"/>
          <c:layout>
            <c:manualLayout>
              <c:x val="-0.1325807178981083"/>
              <c:y val="-0.11032961299772903"/>
            </c:manualLayout>
          </c:layout>
          <c:tx>
            <c:rich>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2A7A96C3-EC31-40B4-B361-9368A17849D4}" type="CELLRANG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baseline="0">
                    <a:solidFill>
                      <a:schemeClr val="bg1"/>
                    </a:solidFill>
                  </a:rPr>
                  <a:t>, </a:t>
                </a:r>
                <a:fld id="{DBE0D424-9422-4BFA-9AA2-60ADD85C8920}" type="VALUE">
                  <a:rPr lang="en-US"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baseline="0">
                  <a:solidFill>
                    <a:schemeClr val="bg1"/>
                  </a:solidFill>
                </a:endParaRPr>
              </a:p>
            </c:rich>
          </c:tx>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Lst>
        </c:dLbl>
      </c:pivotFmt>
      <c:pivotFmt>
        <c:idx val="16"/>
        <c:spPr>
          <a:solidFill>
            <a:srgbClr val="FF686B"/>
          </a:solidFill>
          <a:ln w="19050">
            <a:solidFill>
              <a:schemeClr val="lt1"/>
            </a:solidFill>
          </a:ln>
          <a:effectLst>
            <a:outerShdw blurRad="101600" dist="76200" dir="2700000" algn="tl" rotWithShape="0">
              <a:prstClr val="black">
                <a:alpha val="60000"/>
              </a:prstClr>
            </a:outerShdw>
          </a:effectLst>
        </c:spPr>
        <c:dLbl>
          <c:idx val="0"/>
          <c:layout>
            <c:manualLayout>
              <c:x val="0.24591703588679431"/>
              <c:y val="-3.9280630975111683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756A8458-4286-43A0-8BCD-93E8098816C9}" type="CELLRANGE">
                  <a:rPr lang="en-US" sz="1050"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sz="1050" baseline="0">
                    <a:solidFill>
                      <a:schemeClr val="bg1"/>
                    </a:solidFill>
                  </a:rPr>
                  <a:t>, </a:t>
                </a:r>
                <a:fld id="{C86CD041-896E-4B96-94D9-DA4AEC0C7716}" type="VALUE">
                  <a:rPr lang="en-US" sz="1050"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sz="1050" baseline="0">
                  <a:solidFill>
                    <a:schemeClr val="bg1"/>
                  </a:solidFill>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40466392032121806"/>
                  <c:h val="0.21582563579247052"/>
                </c:manualLayout>
              </c15:layout>
              <c15:dlblFieldTable/>
              <c15:showDataLabelsRange val="1"/>
            </c:ext>
          </c:extLst>
        </c:dLbl>
      </c:pivotFmt>
    </c:pivotFmts>
    <c:plotArea>
      <c:layout>
        <c:manualLayout>
          <c:layoutTarget val="inner"/>
          <c:xMode val="edge"/>
          <c:yMode val="edge"/>
          <c:x val="0.23865633960306498"/>
          <c:y val="0.11688035924905402"/>
          <c:w val="0.38242626644261085"/>
          <c:h val="0.70197193712907935"/>
        </c:manualLayout>
      </c:layout>
      <c:doughnutChart>
        <c:varyColors val="1"/>
        <c:ser>
          <c:idx val="0"/>
          <c:order val="0"/>
          <c:tx>
            <c:strRef>
              <c:f>'Rough Analysis'!$N$78:$N$82</c:f>
              <c:strCache>
                <c:ptCount val="1"/>
                <c:pt idx="0">
                  <c:v>Total</c:v>
                </c:pt>
              </c:strCache>
            </c:strRef>
          </c:tx>
          <c:spPr>
            <a:effectLst>
              <a:outerShdw blurRad="101600" dist="76200" dir="2700000" algn="tl" rotWithShape="0">
                <a:prstClr val="black">
                  <a:alpha val="60000"/>
                </a:prstClr>
              </a:outerShdw>
            </a:effectLst>
          </c:spPr>
          <c:dPt>
            <c:idx val="0"/>
            <c:bubble3D val="0"/>
            <c:spPr>
              <a:solidFill>
                <a:srgbClr val="004E64"/>
              </a:solidFill>
              <a:ln w="19050">
                <a:solidFill>
                  <a:schemeClr val="lt1"/>
                </a:solidFill>
              </a:ln>
              <a:effectLst>
                <a:outerShdw blurRad="101600" dist="76200" dir="2700000" algn="tl" rotWithShape="0">
                  <a:prstClr val="black">
                    <a:alpha val="60000"/>
                  </a:prstClr>
                </a:outerShdw>
              </a:effectLst>
            </c:spPr>
            <c:extLst>
              <c:ext xmlns:c16="http://schemas.microsoft.com/office/drawing/2014/chart" uri="{C3380CC4-5D6E-409C-BE32-E72D297353CC}">
                <c16:uniqueId val="{00000001-82DB-4D86-A5D7-3E6AFC73619B}"/>
              </c:ext>
            </c:extLst>
          </c:dPt>
          <c:dPt>
            <c:idx val="1"/>
            <c:bubble3D val="0"/>
            <c:spPr>
              <a:solidFill>
                <a:schemeClr val="bg1"/>
              </a:solidFill>
              <a:ln w="19050">
                <a:solidFill>
                  <a:schemeClr val="lt1"/>
                </a:solidFill>
              </a:ln>
              <a:effectLst>
                <a:outerShdw blurRad="101600" dist="76200" dir="2700000" algn="tl" rotWithShape="0">
                  <a:prstClr val="black">
                    <a:alpha val="60000"/>
                  </a:prstClr>
                </a:outerShdw>
              </a:effectLst>
            </c:spPr>
            <c:extLst>
              <c:ext xmlns:c16="http://schemas.microsoft.com/office/drawing/2014/chart" uri="{C3380CC4-5D6E-409C-BE32-E72D297353CC}">
                <c16:uniqueId val="{00000003-82DB-4D86-A5D7-3E6AFC73619B}"/>
              </c:ext>
            </c:extLst>
          </c:dPt>
          <c:dPt>
            <c:idx val="2"/>
            <c:bubble3D val="0"/>
            <c:spPr>
              <a:solidFill>
                <a:srgbClr val="31AF90"/>
              </a:solidFill>
              <a:ln w="19050">
                <a:solidFill>
                  <a:schemeClr val="lt1"/>
                </a:solidFill>
              </a:ln>
              <a:effectLst>
                <a:outerShdw blurRad="101600" dist="76200" dir="2700000" algn="tl" rotWithShape="0">
                  <a:prstClr val="black">
                    <a:alpha val="60000"/>
                  </a:prstClr>
                </a:outerShdw>
              </a:effectLst>
            </c:spPr>
            <c:extLst>
              <c:ext xmlns:c16="http://schemas.microsoft.com/office/drawing/2014/chart" uri="{C3380CC4-5D6E-409C-BE32-E72D297353CC}">
                <c16:uniqueId val="{00000005-82DB-4D86-A5D7-3E6AFC73619B}"/>
              </c:ext>
            </c:extLst>
          </c:dPt>
          <c:dPt>
            <c:idx val="3"/>
            <c:bubble3D val="0"/>
            <c:spPr>
              <a:solidFill>
                <a:srgbClr val="FF686B"/>
              </a:solidFill>
              <a:ln w="19050">
                <a:solidFill>
                  <a:schemeClr val="lt1"/>
                </a:solidFill>
              </a:ln>
              <a:effectLst>
                <a:outerShdw blurRad="101600" dist="76200" dir="2700000" algn="tl" rotWithShape="0">
                  <a:prstClr val="black">
                    <a:alpha val="60000"/>
                  </a:prstClr>
                </a:outerShdw>
              </a:effectLst>
            </c:spPr>
            <c:extLst>
              <c:ext xmlns:c16="http://schemas.microsoft.com/office/drawing/2014/chart" uri="{C3380CC4-5D6E-409C-BE32-E72D297353CC}">
                <c16:uniqueId val="{00000007-82DB-4D86-A5D7-3E6AFC73619B}"/>
              </c:ext>
            </c:extLst>
          </c:dPt>
          <c:dLbls>
            <c:dLbl>
              <c:idx val="0"/>
              <c:layout>
                <c:manualLayout>
                  <c:x val="0.13087409319736662"/>
                  <c:y val="1.5479846707817298E-2"/>
                </c:manualLayout>
              </c:layout>
              <c:tx>
                <c:rich>
                  <a:bodyPr/>
                  <a:lstStyle/>
                  <a:p>
                    <a:fld id="{636DF60C-838A-4B07-9840-9A7AD09A1418}" type="CELLRANGE">
                      <a:rPr lang="en-US" baseline="0">
                        <a:solidFill>
                          <a:schemeClr val="bg1"/>
                        </a:solidFill>
                      </a:rPr>
                      <a:pPr/>
                      <a:t>[CELLRANGE]</a:t>
                    </a:fld>
                    <a:r>
                      <a:rPr lang="en-US" baseline="0">
                        <a:solidFill>
                          <a:schemeClr val="bg1"/>
                        </a:solidFill>
                      </a:rPr>
                      <a:t>, </a:t>
                    </a:r>
                    <a:fld id="{AF2E9BA9-A2D7-4724-A78A-C3513137D10D}"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25565901639344263"/>
                      <c:h val="9.0287874727877832E-2"/>
                    </c:manualLayout>
                  </c15:layout>
                  <c15:dlblFieldTable/>
                  <c15:showDataLabelsRange val="1"/>
                </c:ext>
                <c:ext xmlns:c16="http://schemas.microsoft.com/office/drawing/2014/chart" uri="{C3380CC4-5D6E-409C-BE32-E72D297353CC}">
                  <c16:uniqueId val="{00000001-82DB-4D86-A5D7-3E6AFC73619B}"/>
                </c:ext>
              </c:extLst>
            </c:dLbl>
            <c:dLbl>
              <c:idx val="1"/>
              <c:layout>
                <c:manualLayout>
                  <c:x val="0.20112656684870622"/>
                  <c:y val="6.9043384930318363E-2"/>
                </c:manualLayout>
              </c:layout>
              <c:tx>
                <c:rich>
                  <a:bodyPr/>
                  <a:lstStyle/>
                  <a:p>
                    <a:fld id="{597843AC-6129-44AA-A21B-3824ACBEE133}" type="CELLRANGE">
                      <a:rPr lang="en-US" baseline="0">
                        <a:solidFill>
                          <a:schemeClr val="bg1"/>
                        </a:solidFill>
                      </a:rPr>
                      <a:pPr/>
                      <a:t>[CELLRANGE]</a:t>
                    </a:fld>
                    <a:r>
                      <a:rPr lang="en-US" baseline="0">
                        <a:solidFill>
                          <a:schemeClr val="bg1"/>
                        </a:solidFill>
                      </a:rPr>
                      <a:t>, </a:t>
                    </a:r>
                    <a:fld id="{A14ED790-7887-4BD7-B972-1B39A19D7F21}"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40763381954304889"/>
                      <c:h val="0.17964700622016166"/>
                    </c:manualLayout>
                  </c15:layout>
                  <c15:dlblFieldTable/>
                  <c15:showDataLabelsRange val="1"/>
                </c:ext>
                <c:ext xmlns:c16="http://schemas.microsoft.com/office/drawing/2014/chart" uri="{C3380CC4-5D6E-409C-BE32-E72D297353CC}">
                  <c16:uniqueId val="{00000003-82DB-4D86-A5D7-3E6AFC73619B}"/>
                </c:ext>
              </c:extLst>
            </c:dLbl>
            <c:dLbl>
              <c:idx val="2"/>
              <c:layout>
                <c:manualLayout>
                  <c:x val="-0.1325807178981083"/>
                  <c:y val="-0.11032961299772903"/>
                </c:manualLayout>
              </c:layout>
              <c:tx>
                <c:rich>
                  <a:bodyPr/>
                  <a:lstStyle/>
                  <a:p>
                    <a:fld id="{2A7A96C3-EC31-40B4-B361-9368A17849D4}" type="CELLRANGE">
                      <a:rPr lang="en-US" baseline="0">
                        <a:solidFill>
                          <a:schemeClr val="bg1"/>
                        </a:solidFill>
                      </a:rPr>
                      <a:pPr/>
                      <a:t>[CELLRANGE]</a:t>
                    </a:fld>
                    <a:r>
                      <a:rPr lang="en-US" baseline="0">
                        <a:solidFill>
                          <a:schemeClr val="bg1"/>
                        </a:solidFill>
                      </a:rPr>
                      <a:t>, </a:t>
                    </a:r>
                    <a:fld id="{DBE0D424-9422-4BFA-9AA2-60ADD85C8920}" type="VALUE">
                      <a:rPr lang="en-US" baseline="0">
                        <a:solidFill>
                          <a:schemeClr val="bg1"/>
                        </a:solidFill>
                      </a:rPr>
                      <a:pPr/>
                      <a:t>[VALUE]</a:t>
                    </a:fld>
                    <a:endParaRPr lang="en-US" baseline="0">
                      <a:solidFill>
                        <a:schemeClr val="bg1"/>
                      </a:solidFill>
                    </a:endParaRPr>
                  </a:p>
                </c:rich>
              </c:tx>
              <c:showLegendKey val="0"/>
              <c:showVal val="1"/>
              <c:showCatName val="0"/>
              <c:showSerName val="0"/>
              <c:showPercent val="0"/>
              <c:showBubbleSize val="0"/>
              <c:extLst>
                <c:ext xmlns:c15="http://schemas.microsoft.com/office/drawing/2012/chart" uri="{CE6537A1-D6FC-4f65-9D91-7224C49458BB}">
                  <c15:layout>
                    <c:manualLayout>
                      <c:w val="0.33048284458604671"/>
                      <c:h val="0.12476085002252328"/>
                    </c:manualLayout>
                  </c15:layout>
                  <c15:dlblFieldTable/>
                  <c15:showDataLabelsRange val="1"/>
                </c:ext>
                <c:ext xmlns:c16="http://schemas.microsoft.com/office/drawing/2014/chart" uri="{C3380CC4-5D6E-409C-BE32-E72D297353CC}">
                  <c16:uniqueId val="{00000005-82DB-4D86-A5D7-3E6AFC73619B}"/>
                </c:ext>
              </c:extLst>
            </c:dLbl>
            <c:dLbl>
              <c:idx val="3"/>
              <c:layout>
                <c:manualLayout>
                  <c:x val="0.24591703588679431"/>
                  <c:y val="-3.9280630975111683E-2"/>
                </c:manualLayout>
              </c:layout>
              <c:tx>
                <c:rich>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756A8458-4286-43A0-8BCD-93E8098816C9}" type="CELLRANGE">
                      <a:rPr lang="en-US" sz="1050"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r>
                      <a:rPr lang="en-US" sz="1050" baseline="0">
                        <a:solidFill>
                          <a:schemeClr val="bg1"/>
                        </a:solidFill>
                      </a:rPr>
                      <a:t>, </a:t>
                    </a:r>
                    <a:fld id="{C86CD041-896E-4B96-94D9-DA4AEC0C7716}" type="VALUE">
                      <a:rPr lang="en-US" sz="1050" baseline="0">
                        <a:solidFill>
                          <a:schemeClr val="bg1"/>
                        </a:solidFill>
                      </a:rPr>
                      <a:pPr>
                        <a:defRPr sz="1050">
                          <a:solidFill>
                            <a:schemeClr val="bg1"/>
                          </a:solidFill>
                          <a:latin typeface="Ebrima" panose="02000000000000000000" pitchFamily="2" charset="0"/>
                          <a:ea typeface="Ebrima" panose="02000000000000000000" pitchFamily="2" charset="0"/>
                          <a:cs typeface="Ebrima" panose="02000000000000000000" pitchFamily="2" charset="0"/>
                        </a:defRPr>
                      </a:pPr>
                      <a:t>[VALUE]</a:t>
                    </a:fld>
                    <a:endParaRPr lang="en-US" sz="1050" baseline="0">
                      <a:solidFill>
                        <a:schemeClr val="bg1"/>
                      </a:solidFill>
                    </a:endParaRPr>
                  </a:p>
                </c:rich>
              </c:tx>
              <c:spPr>
                <a:noFill/>
                <a:ln>
                  <a:noFill/>
                </a:ln>
                <a:effectLst/>
              </c:spPr>
              <c:txPr>
                <a:bodyPr rot="0" spcFirstLastPara="1" vertOverflow="ellipsis" vert="horz" wrap="square" lIns="38100" tIns="19050" rIns="38100" bIns="19050" anchor="ctr" anchorCtr="1">
                  <a:no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40466392032121806"/>
                      <c:h val="0.21582563579247052"/>
                    </c:manualLayout>
                  </c15:layout>
                  <c15:dlblFieldTable/>
                  <c15:showDataLabelsRange val="1"/>
                </c:ext>
                <c:ext xmlns:c16="http://schemas.microsoft.com/office/drawing/2014/chart" uri="{C3380CC4-5D6E-409C-BE32-E72D297353CC}">
                  <c16:uniqueId val="{00000007-82DB-4D86-A5D7-3E6AFC73619B}"/>
                </c:ext>
              </c:extLst>
            </c:dLbl>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strRef>
              <c:f>'Rough Analysis'!$N$78:$N$82</c:f>
              <c:strCache>
                <c:ptCount val="4"/>
                <c:pt idx="0">
                  <c:v>Other</c:v>
                </c:pt>
                <c:pt idx="1">
                  <c:v>Social outings/parties</c:v>
                </c:pt>
                <c:pt idx="2">
                  <c:v>Sports/exercise</c:v>
                </c:pt>
                <c:pt idx="3">
                  <c:v>Studying/working late</c:v>
                </c:pt>
              </c:strCache>
            </c:strRef>
          </c:cat>
          <c:val>
            <c:numRef>
              <c:f>'Rough Analysis'!$N$78:$N$82</c:f>
              <c:numCache>
                <c:formatCode>0.0%</c:formatCode>
                <c:ptCount val="4"/>
                <c:pt idx="0">
                  <c:v>5.0602906317633721E-2</c:v>
                </c:pt>
                <c:pt idx="1">
                  <c:v>0.15325157167886222</c:v>
                </c:pt>
                <c:pt idx="2">
                  <c:v>0.46315572503349478</c:v>
                </c:pt>
                <c:pt idx="3">
                  <c:v>0.3329897969700093</c:v>
                </c:pt>
              </c:numCache>
            </c:numRef>
          </c:val>
          <c:extLst>
            <c:ext xmlns:c15="http://schemas.microsoft.com/office/drawing/2012/chart" uri="{02D57815-91ED-43cb-92C2-25804820EDAC}">
              <c15:datalabelsRange>
                <c15:f>'Rough Analysis'!$N$78:$N$82</c15:f>
                <c15:dlblRangeCache>
                  <c:ptCount val="5"/>
                  <c:pt idx="0">
                    <c:v>Other</c:v>
                  </c:pt>
                  <c:pt idx="1">
                    <c:v>Social outings/parties</c:v>
                  </c:pt>
                  <c:pt idx="2">
                    <c:v>Sports/exercise</c:v>
                  </c:pt>
                  <c:pt idx="3">
                    <c:v>Studying/working late</c:v>
                  </c:pt>
                </c15:dlblRangeCache>
              </c15:datalabelsRange>
            </c:ext>
            <c:ext xmlns:c16="http://schemas.microsoft.com/office/drawing/2014/chart" uri="{C3380CC4-5D6E-409C-BE32-E72D297353CC}">
              <c16:uniqueId val="{00000008-82DB-4D86-A5D7-3E6AFC73619B}"/>
            </c:ext>
          </c:extLst>
        </c:ser>
        <c:dLbls>
          <c:showLegendKey val="0"/>
          <c:showVal val="0"/>
          <c:showCatName val="0"/>
          <c:showSerName val="0"/>
          <c:showPercent val="0"/>
          <c:showBubbleSize val="0"/>
          <c:showLeaderLines val="0"/>
        </c:dLbls>
        <c:firstSliceAng val="86"/>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Analysis!PRICE  RANGE PREFERNCE</c:name>
    <c:fmtId val="7"/>
  </c:pivotSource>
  <c:chart>
    <c:autoTitleDeleted val="0"/>
    <c:pivotFmts>
      <c:pivotFmt>
        <c:idx val="0"/>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13CC252-C56A-4405-9AF3-056D6D2886BF}"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3"/>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CA1129A-66D8-4A80-9738-5A36E2F05720}"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4"/>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76E3D0C-A81F-40B4-B031-67422B2037EF}"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5"/>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5D63EC3-3128-452D-9603-207C4B8247EE}"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6"/>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7"/>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13CC252-C56A-4405-9AF3-056D6D2886BF}"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8"/>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CA1129A-66D8-4A80-9738-5A36E2F05720}"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9"/>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76E3D0C-A81F-40B4-B031-67422B2037EF}"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0"/>
        <c:spPr>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gradFill>
              <a:gsLst>
                <a:gs pos="0">
                  <a:schemeClr val="accent1">
                    <a:lumMod val="5000"/>
                    <a:lumOff val="95000"/>
                  </a:schemeClr>
                </a:gs>
                <a:gs pos="52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5D63EC3-3128-452D-9603-207C4B8247EE}" type="CELLRANGE">
                  <a:rPr lang="en-US"/>
                  <a:pPr>
                    <a:defRPr sz="900" b="0" i="0" u="none" strike="noStrike" kern="1200" baseline="0">
                      <a:solidFill>
                        <a:schemeClr val="tx1">
                          <a:lumMod val="75000"/>
                          <a:lumOff val="25000"/>
                        </a:schemeClr>
                      </a:solidFill>
                      <a:latin typeface="+mn-lt"/>
                      <a:ea typeface="+mn-ea"/>
                      <a:cs typeface="+mn-cs"/>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IN"/>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3"/>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dLbl>
          <c:idx val="0"/>
          <c:tx>
            <c:rich>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167D3D71-BC96-4878-ADA5-8500A045D8DD}" type="CELLRANGE">
                  <a:rPr lang="en-US">
                    <a:solidFill>
                      <a:schemeClr val="bg1"/>
                    </a:solidFill>
                  </a:rPr>
                  <a:pPr>
                    <a:defRPr sz="100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14"/>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dLbl>
          <c:idx val="0"/>
          <c:tx>
            <c:rich>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50485303-AD4E-4CA2-B1DE-B22B374B696D}" type="CELLRANGE">
                  <a:rPr lang="en-IN"/>
                  <a:pPr>
                    <a:defRPr sz="100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5"/>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dLbl>
          <c:idx val="0"/>
          <c:tx>
            <c:rich>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EED3964E-63B3-4F7D-BB34-2800807CD998}" type="CELLRANGE">
                  <a:rPr lang="en-IN"/>
                  <a:pPr>
                    <a:defRPr sz="100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6"/>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dLbl>
          <c:idx val="0"/>
          <c:tx>
            <c:rich>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fld id="{AFDE7C13-AC43-4815-B389-965B53FEA94D}" type="CELLRANGE">
                  <a:rPr lang="en-IN"/>
                  <a:pPr>
                    <a:defRPr sz="1000">
                      <a:solidFill>
                        <a:schemeClr val="bg1"/>
                      </a:solidFill>
                      <a:latin typeface="Ebrima" panose="02000000000000000000" pitchFamily="2" charset="0"/>
                      <a:ea typeface="Ebrima" panose="02000000000000000000" pitchFamily="2" charset="0"/>
                      <a:cs typeface="Ebrima" panose="02000000000000000000" pitchFamily="2" charset="0"/>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413285783960587E-2"/>
          <c:y val="5.0925925925925923E-2"/>
          <c:w val="0.94317342843207885"/>
          <c:h val="0.8416746864975212"/>
        </c:manualLayout>
      </c:layout>
      <c:barChart>
        <c:barDir val="col"/>
        <c:grouping val="clustered"/>
        <c:varyColors val="0"/>
        <c:ser>
          <c:idx val="0"/>
          <c:order val="0"/>
          <c:tx>
            <c:strRef>
              <c:f>'Rough Analysis'!$S$77:$S$80</c:f>
              <c:strCache>
                <c:ptCount val="1"/>
                <c:pt idx="0">
                  <c:v>Count of Respondent</c:v>
                </c:pt>
              </c:strCache>
            </c:strRef>
          </c:tx>
          <c:spPr>
            <a:gradFill>
              <a:gsLst>
                <a:gs pos="20000">
                  <a:srgbClr val="FFEEB7"/>
                </a:gs>
                <a:gs pos="0">
                  <a:schemeClr val="bg1"/>
                </a:gs>
                <a:gs pos="43000">
                  <a:srgbClr val="FFD75C"/>
                </a:gs>
                <a:gs pos="70000">
                  <a:srgbClr val="FFC000"/>
                </a:gs>
              </a:gsLst>
              <a:lin ang="5400000" scaled="1"/>
            </a:gradFill>
            <a:ln>
              <a:noFill/>
            </a:ln>
            <a:effectLst>
              <a:outerShdw blurRad="101600" dist="76200" dir="2700000" algn="tl" rotWithShape="0">
                <a:prstClr val="black">
                  <a:alpha val="60000"/>
                </a:prstClr>
              </a:outerShdw>
            </a:effectLst>
          </c:spPr>
          <c:invertIfNegative val="0"/>
          <c:dPt>
            <c:idx val="0"/>
            <c:invertIfNegative val="0"/>
            <c:bubble3D val="0"/>
            <c:extLst>
              <c:ext xmlns:c16="http://schemas.microsoft.com/office/drawing/2014/chart" uri="{C3380CC4-5D6E-409C-BE32-E72D297353CC}">
                <c16:uniqueId val="{00000000-AFE4-4D41-8292-C6B5F5541932}"/>
              </c:ext>
            </c:extLst>
          </c:dPt>
          <c:dLbls>
            <c:dLbl>
              <c:idx val="0"/>
              <c:tx>
                <c:rich>
                  <a:bodyPr/>
                  <a:lstStyle/>
                  <a:p>
                    <a:fld id="{167D3D71-BC96-4878-ADA5-8500A045D8DD}" type="CELLRANGE">
                      <a:rPr lang="en-US">
                        <a:solidFill>
                          <a:schemeClr val="bg1"/>
                        </a:solidFill>
                      </a:rPr>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0-AFE4-4D41-8292-C6B5F5541932}"/>
                </c:ext>
              </c:extLst>
            </c:dLbl>
            <c:dLbl>
              <c:idx val="1"/>
              <c:tx>
                <c:rich>
                  <a:bodyPr/>
                  <a:lstStyle/>
                  <a:p>
                    <a:fld id="{50485303-AD4E-4CA2-B1DE-B22B374B696D}"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1-AFE4-4D41-8292-C6B5F5541932}"/>
                </c:ext>
              </c:extLst>
            </c:dLbl>
            <c:dLbl>
              <c:idx val="2"/>
              <c:tx>
                <c:rich>
                  <a:bodyPr/>
                  <a:lstStyle/>
                  <a:p>
                    <a:fld id="{EED3964E-63B3-4F7D-BB34-2800807CD998}"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2-AFE4-4D41-8292-C6B5F5541932}"/>
                </c:ext>
              </c:extLst>
            </c:dLbl>
            <c:dLbl>
              <c:idx val="3"/>
              <c:tx>
                <c:rich>
                  <a:bodyPr/>
                  <a:lstStyle/>
                  <a:p>
                    <a:fld id="{AFDE7C13-AC43-4815-B389-965B53FEA94D}" type="CELLRANGE">
                      <a:rPr lang="en-IN"/>
                      <a:pPr/>
                      <a:t>[CELLRANGE]</a:t>
                    </a:fld>
                    <a:endParaRPr lang="en-IN"/>
                  </a:p>
                </c:rich>
              </c:tx>
              <c:dLblPos val="outEnd"/>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AFE4-4D41-8292-C6B5F5541932}"/>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dLblPos val="outEnd"/>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cat>
            <c:strRef>
              <c:f>'Rough Analysis'!$S$77:$S$80</c:f>
              <c:strCache>
                <c:ptCount val="4"/>
                <c:pt idx="0">
                  <c:v>100-150</c:v>
                </c:pt>
                <c:pt idx="1">
                  <c:v>50-99</c:v>
                </c:pt>
                <c:pt idx="2">
                  <c:v>Above 150</c:v>
                </c:pt>
                <c:pt idx="3">
                  <c:v>Below 50</c:v>
                </c:pt>
              </c:strCache>
            </c:strRef>
          </c:cat>
          <c:val>
            <c:numRef>
              <c:f>'Rough Analysis'!$S$77:$S$80</c:f>
              <c:numCache>
                <c:formatCode>General</c:formatCode>
                <c:ptCount val="4"/>
                <c:pt idx="0">
                  <c:v>3142</c:v>
                </c:pt>
                <c:pt idx="1">
                  <c:v>4288</c:v>
                </c:pt>
                <c:pt idx="2">
                  <c:v>1561</c:v>
                </c:pt>
                <c:pt idx="3">
                  <c:v>1009</c:v>
                </c:pt>
              </c:numCache>
            </c:numRef>
          </c:val>
          <c:extLst>
            <c:ext xmlns:c15="http://schemas.microsoft.com/office/drawing/2012/chart" uri="{02D57815-91ED-43cb-92C2-25804820EDAC}">
              <c15:datalabelsRange>
                <c15:f>'Rough Analysis'!$S$77:$S$80</c15:f>
                <c15:dlblRangeCache>
                  <c:ptCount val="4"/>
                  <c:pt idx="0">
                    <c:v>31.4%</c:v>
                  </c:pt>
                  <c:pt idx="1">
                    <c:v>42.9%</c:v>
                  </c:pt>
                  <c:pt idx="2">
                    <c:v>15.6%</c:v>
                  </c:pt>
                  <c:pt idx="3">
                    <c:v>10.1%</c:v>
                  </c:pt>
                </c15:dlblRangeCache>
              </c15:datalabelsRange>
            </c:ext>
            <c:ext xmlns:c16="http://schemas.microsoft.com/office/drawing/2014/chart" uri="{C3380CC4-5D6E-409C-BE32-E72D297353CC}">
              <c16:uniqueId val="{00000004-AFE4-4D41-8292-C6B5F5541932}"/>
            </c:ext>
          </c:extLst>
        </c:ser>
        <c:ser>
          <c:idx val="1"/>
          <c:order val="1"/>
          <c:tx>
            <c:strRef>
              <c:f>'Rough Analysis'!$S$77:$S$80</c:f>
              <c:strCache>
                <c:ptCount val="1"/>
                <c:pt idx="0">
                  <c:v> Respondent %</c:v>
                </c:pt>
              </c:strCache>
            </c:strRef>
          </c:tx>
          <c:spPr>
            <a:solidFill>
              <a:schemeClr val="accent2"/>
            </a:solidFill>
            <a:ln>
              <a:noFill/>
            </a:ln>
            <a:effectLst/>
          </c:spPr>
          <c:invertIfNegative val="0"/>
          <c:cat>
            <c:strRef>
              <c:f>'Rough Analysis'!$S$77:$S$80</c:f>
              <c:strCache>
                <c:ptCount val="4"/>
                <c:pt idx="0">
                  <c:v>100-150</c:v>
                </c:pt>
                <c:pt idx="1">
                  <c:v>50-99</c:v>
                </c:pt>
                <c:pt idx="2">
                  <c:v>Above 150</c:v>
                </c:pt>
                <c:pt idx="3">
                  <c:v>Below 50</c:v>
                </c:pt>
              </c:strCache>
            </c:strRef>
          </c:cat>
          <c:val>
            <c:numRef>
              <c:f>'Rough Analysis'!$S$77:$S$80</c:f>
              <c:numCache>
                <c:formatCode>0.0%</c:formatCode>
                <c:ptCount val="4"/>
                <c:pt idx="0">
                  <c:v>0.31419999999999998</c:v>
                </c:pt>
                <c:pt idx="1">
                  <c:v>0.42880000000000001</c:v>
                </c:pt>
                <c:pt idx="2">
                  <c:v>0.15609999999999999</c:v>
                </c:pt>
                <c:pt idx="3">
                  <c:v>0.1009</c:v>
                </c:pt>
              </c:numCache>
            </c:numRef>
          </c:val>
          <c:extLst>
            <c:ext xmlns:c16="http://schemas.microsoft.com/office/drawing/2014/chart" uri="{C3380CC4-5D6E-409C-BE32-E72D297353CC}">
              <c16:uniqueId val="{00000005-AFE4-4D41-8292-C6B5F5541932}"/>
            </c:ext>
          </c:extLst>
        </c:ser>
        <c:dLbls>
          <c:showLegendKey val="0"/>
          <c:showVal val="0"/>
          <c:showCatName val="0"/>
          <c:showSerName val="0"/>
          <c:showPercent val="0"/>
          <c:showBubbleSize val="0"/>
        </c:dLbls>
        <c:gapWidth val="150"/>
        <c:axId val="2062575487"/>
        <c:axId val="1803083887"/>
      </c:barChart>
      <c:catAx>
        <c:axId val="206257548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crossAx val="1803083887"/>
        <c:crosses val="autoZero"/>
        <c:auto val="1"/>
        <c:lblAlgn val="ctr"/>
        <c:lblOffset val="100"/>
        <c:noMultiLvlLbl val="0"/>
      </c:catAx>
      <c:valAx>
        <c:axId val="1803083887"/>
        <c:scaling>
          <c:orientation val="minMax"/>
        </c:scaling>
        <c:delete val="1"/>
        <c:axPos val="l"/>
        <c:numFmt formatCode="General" sourceLinked="1"/>
        <c:majorTickMark val="none"/>
        <c:minorTickMark val="none"/>
        <c:tickLblPos val="nextTo"/>
        <c:crossAx val="2062575487"/>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Analysis!LIMITD EDTION PACKAGING</c:name>
    <c:fmtId val="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4121045154305378"/>
              <c:y val="-9.8591538361812309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w="19050">
            <a:solidFill>
              <a:schemeClr val="lt1"/>
            </a:solidFill>
          </a:ln>
          <a:effectLst/>
        </c:spPr>
        <c:dLbl>
          <c:idx val="0"/>
          <c:layout>
            <c:manualLayout>
              <c:x val="-4.8360472104829258E-2"/>
              <c:y val="0.12762196071701754"/>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solidFill>
          <a:ln w="19050">
            <a:solidFill>
              <a:schemeClr val="lt1"/>
            </a:solidFill>
          </a:ln>
          <a:effectLst/>
        </c:spPr>
        <c:dLbl>
          <c:idx val="0"/>
          <c:layout>
            <c:manualLayout>
              <c:x val="-0.10881106223586584"/>
              <c:y val="4.9085369506545167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0.14121045154305378"/>
              <c:y val="-9.8591538361812309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4.8360472104829258E-2"/>
              <c:y val="0.12762196071701754"/>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0.10881106223586584"/>
              <c:y val="4.9085369506545167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a:outerShdw blurRad="101600" dist="635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FF4B4F"/>
          </a:solidFill>
          <a:ln w="19050">
            <a:solidFill>
              <a:schemeClr val="lt1"/>
            </a:solidFill>
          </a:ln>
          <a:effectLst>
            <a:outerShdw blurRad="101600" dist="63500" dir="2700000" algn="tl" rotWithShape="0">
              <a:prstClr val="black">
                <a:alpha val="60000"/>
              </a:prstClr>
            </a:outerShdw>
          </a:effectLst>
        </c:spPr>
        <c:dLbl>
          <c:idx val="0"/>
          <c:layout>
            <c:manualLayout>
              <c:x val="0.14121045154305378"/>
              <c:y val="-9.8591538361812309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FFC000"/>
          </a:solidFill>
          <a:ln w="19050">
            <a:solidFill>
              <a:schemeClr val="lt1"/>
            </a:solidFill>
          </a:ln>
          <a:effectLst>
            <a:outerShdw blurRad="101600" dist="63500" dir="2700000" algn="tl" rotWithShape="0">
              <a:prstClr val="black">
                <a:alpha val="60000"/>
              </a:prstClr>
            </a:outerShdw>
          </a:effectLst>
        </c:spPr>
        <c:dLbl>
          <c:idx val="0"/>
          <c:layout>
            <c:manualLayout>
              <c:x val="-0.12896125894621138"/>
              <c:y val="7.8536591210472351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4E64"/>
          </a:solidFill>
          <a:ln w="19050">
            <a:solidFill>
              <a:schemeClr val="lt1"/>
            </a:solidFill>
          </a:ln>
          <a:effectLst>
            <a:outerShdw blurRad="101600" dist="63500" dir="2700000" algn="tl" rotWithShape="0">
              <a:prstClr val="black">
                <a:alpha val="60000"/>
              </a:prstClr>
            </a:outerShdw>
          </a:effectLst>
        </c:spPr>
        <c:dLbl>
          <c:idx val="0"/>
          <c:layout>
            <c:manualLayout>
              <c:x val="-0.10881106223586584"/>
              <c:y val="4.9085369506545167E-3"/>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315794222221091"/>
          <c:y val="0.12872910849183666"/>
          <c:w val="0.52576860419901739"/>
          <c:h val="0.6423999509371241"/>
        </c:manualLayout>
      </c:layout>
      <c:doughnutChart>
        <c:varyColors val="1"/>
        <c:ser>
          <c:idx val="0"/>
          <c:order val="0"/>
          <c:tx>
            <c:strRef>
              <c:f>'Rough Analysis'!$R$86</c:f>
              <c:strCache>
                <c:ptCount val="1"/>
                <c:pt idx="0">
                  <c:v>Total</c:v>
                </c:pt>
              </c:strCache>
            </c:strRef>
          </c:tx>
          <c:spPr>
            <a:effectLst>
              <a:outerShdw blurRad="101600" dist="63500" dir="2700000" algn="tl" rotWithShape="0">
                <a:prstClr val="black">
                  <a:alpha val="60000"/>
                </a:prstClr>
              </a:outerShdw>
            </a:effectLst>
          </c:spPr>
          <c:dPt>
            <c:idx val="0"/>
            <c:bubble3D val="0"/>
            <c:spPr>
              <a:solidFill>
                <a:srgbClr val="FF4B4F"/>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1-14DA-4CE3-B9F4-A42031AA4A09}"/>
              </c:ext>
            </c:extLst>
          </c:dPt>
          <c:dPt>
            <c:idx val="1"/>
            <c:bubble3D val="0"/>
            <c:spPr>
              <a:solidFill>
                <a:srgbClr val="FFC000"/>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3-14DA-4CE3-B9F4-A42031AA4A09}"/>
              </c:ext>
            </c:extLst>
          </c:dPt>
          <c:dPt>
            <c:idx val="2"/>
            <c:bubble3D val="0"/>
            <c:spPr>
              <a:solidFill>
                <a:srgbClr val="004E64"/>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5-14DA-4CE3-B9F4-A42031AA4A09}"/>
              </c:ext>
            </c:extLst>
          </c:dPt>
          <c:dLbls>
            <c:dLbl>
              <c:idx val="0"/>
              <c:layout>
                <c:manualLayout>
                  <c:x val="0.14121045154305378"/>
                  <c:y val="-9.859153836181230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4DA-4CE3-B9F4-A42031AA4A09}"/>
                </c:ext>
              </c:extLst>
            </c:dLbl>
            <c:dLbl>
              <c:idx val="1"/>
              <c:layout>
                <c:manualLayout>
                  <c:x val="-0.12896125894621138"/>
                  <c:y val="7.853659121047235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4DA-4CE3-B9F4-A42031AA4A09}"/>
                </c:ext>
              </c:extLst>
            </c:dLbl>
            <c:dLbl>
              <c:idx val="2"/>
              <c:layout>
                <c:manualLayout>
                  <c:x val="-0.10881106223586584"/>
                  <c:y val="4.908536950654516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4DA-4CE3-B9F4-A42031AA4A09}"/>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'Rough Analysis'!$Q$87:$Q$89</c:f>
              <c:strCache>
                <c:ptCount val="3"/>
                <c:pt idx="0">
                  <c:v>No</c:v>
                </c:pt>
                <c:pt idx="1">
                  <c:v>Not Sure</c:v>
                </c:pt>
                <c:pt idx="2">
                  <c:v>Yes</c:v>
                </c:pt>
              </c:strCache>
            </c:strRef>
          </c:cat>
          <c:val>
            <c:numRef>
              <c:f>'Rough Analysis'!$R$87:$R$89</c:f>
              <c:numCache>
                <c:formatCode>0%</c:formatCode>
                <c:ptCount val="3"/>
                <c:pt idx="0">
                  <c:v>0.40229999999999999</c:v>
                </c:pt>
                <c:pt idx="1">
                  <c:v>0.2031</c:v>
                </c:pt>
                <c:pt idx="2">
                  <c:v>0.39460000000000001</c:v>
                </c:pt>
              </c:numCache>
            </c:numRef>
          </c:val>
          <c:extLst>
            <c:ext xmlns:c16="http://schemas.microsoft.com/office/drawing/2014/chart" uri="{C3380CC4-5D6E-409C-BE32-E72D297353CC}">
              <c16:uniqueId val="{00000006-14DA-4CE3-B9F4-A42031AA4A09}"/>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r"/>
      <c:layout>
        <c:manualLayout>
          <c:xMode val="edge"/>
          <c:yMode val="edge"/>
          <c:x val="0"/>
          <c:y val="0.86006505638557396"/>
          <c:w val="0.99458570387547185"/>
          <c:h val="0.10185600671580615"/>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460550065212754"/>
          <c:y val="0.14395539369321778"/>
          <c:w val="0.5661087481422804"/>
          <c:h val="0.72318284830956348"/>
        </c:manualLayout>
      </c:layout>
      <c:doughnutChart>
        <c:varyColors val="1"/>
        <c:ser>
          <c:idx val="0"/>
          <c:order val="0"/>
          <c:tx>
            <c:strRef>
              <c:f>'Rough Analysis'!$AC$111</c:f>
              <c:strCache>
                <c:ptCount val="1"/>
                <c:pt idx="0">
                  <c:v>Number</c:v>
                </c:pt>
              </c:strCache>
            </c:strRef>
          </c:tx>
          <c:spPr>
            <a:solidFill>
              <a:schemeClr val="bg1">
                <a:lumMod val="85000"/>
              </a:schemeClr>
            </a:solidFill>
          </c:spPr>
          <c:dPt>
            <c:idx val="0"/>
            <c:bubble3D val="0"/>
            <c:spPr>
              <a:solidFill>
                <a:srgbClr val="288C74"/>
              </a:solidFill>
              <a:ln w="19050">
                <a:solidFill>
                  <a:schemeClr val="lt1"/>
                </a:solidFill>
              </a:ln>
              <a:effectLst/>
            </c:spPr>
            <c:extLst>
              <c:ext xmlns:c16="http://schemas.microsoft.com/office/drawing/2014/chart" uri="{C3380CC4-5D6E-409C-BE32-E72D297353CC}">
                <c16:uniqueId val="{00000001-7225-44C9-B952-268B73F2ED07}"/>
              </c:ext>
            </c:extLst>
          </c:dPt>
          <c:dPt>
            <c:idx val="1"/>
            <c:bubble3D val="0"/>
            <c:spPr>
              <a:solidFill>
                <a:schemeClr val="bg1">
                  <a:lumMod val="85000"/>
                </a:schemeClr>
              </a:solidFill>
              <a:ln w="19050">
                <a:solidFill>
                  <a:schemeClr val="lt1"/>
                </a:solidFill>
              </a:ln>
              <a:effectLst>
                <a:outerShdw blurRad="101600" dist="63500" dir="2700000" algn="tl" rotWithShape="0">
                  <a:prstClr val="black">
                    <a:alpha val="60000"/>
                  </a:prstClr>
                </a:outerShdw>
              </a:effectLst>
            </c:spPr>
            <c:extLst>
              <c:ext xmlns:c16="http://schemas.microsoft.com/office/drawing/2014/chart" uri="{C3380CC4-5D6E-409C-BE32-E72D297353CC}">
                <c16:uniqueId val="{00000003-7225-44C9-B952-268B73F2ED07}"/>
              </c:ext>
            </c:extLst>
          </c:dPt>
          <c:dPt>
            <c:idx val="2"/>
            <c:bubble3D val="0"/>
            <c:spPr>
              <a:noFill/>
              <a:ln w="19050">
                <a:noFill/>
              </a:ln>
              <a:effectLst/>
            </c:spPr>
            <c:extLst>
              <c:ext xmlns:c16="http://schemas.microsoft.com/office/drawing/2014/chart" uri="{C3380CC4-5D6E-409C-BE32-E72D297353CC}">
                <c16:uniqueId val="{00000005-7225-44C9-B952-268B73F2ED07}"/>
              </c:ext>
            </c:extLst>
          </c:dPt>
          <c:cat>
            <c:strRef>
              <c:f>'Rough Analysis'!$AB$112:$AB$114</c:f>
              <c:strCache>
                <c:ptCount val="3"/>
                <c:pt idx="0">
                  <c:v>MAX RATING</c:v>
                </c:pt>
                <c:pt idx="1">
                  <c:v>AVG RATING</c:v>
                </c:pt>
                <c:pt idx="2">
                  <c:v>TOTAL</c:v>
                </c:pt>
              </c:strCache>
            </c:strRef>
          </c:cat>
          <c:val>
            <c:numRef>
              <c:f>'Rough Analysis'!$AC$112:$AC$114</c:f>
              <c:numCache>
                <c:formatCode>0.00</c:formatCode>
                <c:ptCount val="3"/>
                <c:pt idx="0">
                  <c:v>5</c:v>
                </c:pt>
                <c:pt idx="1">
                  <c:v>3.2734693877551022</c:v>
                </c:pt>
                <c:pt idx="2">
                  <c:v>8.2734693877551031</c:v>
                </c:pt>
              </c:numCache>
            </c:numRef>
          </c:val>
          <c:extLst>
            <c:ext xmlns:c16="http://schemas.microsoft.com/office/drawing/2014/chart" uri="{C3380CC4-5D6E-409C-BE32-E72D297353CC}">
              <c16:uniqueId val="{00000006-7225-44C9-B952-268B73F2ED07}"/>
            </c:ext>
          </c:extLst>
        </c:ser>
        <c:dLbls>
          <c:showLegendKey val="0"/>
          <c:showVal val="0"/>
          <c:showCatName val="0"/>
          <c:showSerName val="0"/>
          <c:showPercent val="0"/>
          <c:showBubbleSize val="0"/>
          <c:showLeaderLines val="1"/>
        </c:dLbls>
        <c:firstSliceAng val="27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Analysis!GENERAL PERCEPTION OF CODEX</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88C74"/>
          </a:solidFill>
          <a:ln>
            <a:noFill/>
          </a:ln>
          <a:effectLst>
            <a:outerShdw blurRad="101600" dist="50800" dir="2700000" algn="tl" rotWithShape="0">
              <a:prstClr val="black">
                <a:alpha val="60000"/>
              </a:prstClr>
            </a:outerShdw>
          </a:effectLst>
        </c:spPr>
      </c:pivotFmt>
      <c:pivotFmt>
        <c:idx val="5"/>
        <c:spPr>
          <a:solidFill>
            <a:srgbClr val="FF686B"/>
          </a:solidFill>
          <a:ln>
            <a:noFill/>
          </a:ln>
          <a:effectLst>
            <a:outerShdw blurRad="101600" dist="50800" dir="2700000" algn="tl" rotWithShape="0">
              <a:prstClr val="black">
                <a:alpha val="60000"/>
              </a:prstClr>
            </a:outerShdw>
          </a:effectLst>
        </c:spPr>
      </c:pivotFmt>
      <c:pivotFmt>
        <c:idx val="6"/>
        <c:spPr>
          <a:solidFill>
            <a:srgbClr val="FFC000"/>
          </a:solidFill>
          <a:ln>
            <a:noFill/>
          </a:ln>
          <a:effectLst>
            <a:outerShdw blurRad="101600" dist="50800" dir="2700000" algn="tl" rotWithShape="0">
              <a:prstClr val="black">
                <a:alpha val="60000"/>
              </a:prstClr>
            </a:outerShdw>
          </a:effectLst>
        </c:spPr>
      </c:pivotFmt>
      <c:pivotFmt>
        <c:idx val="7"/>
        <c:spPr>
          <a:solidFill>
            <a:schemeClr val="bg1"/>
          </a:solidFill>
          <a:ln>
            <a:noFill/>
          </a:ln>
          <a:effectLst>
            <a:outerShdw blurRad="101600" dist="50800" dir="2700000" algn="tl" rotWithShape="0">
              <a:prstClr val="black">
                <a:alpha val="60000"/>
              </a:prstClr>
            </a:outerShdw>
          </a:effectLst>
        </c:spPr>
      </c:pivotFmt>
    </c:pivotFmts>
    <c:plotArea>
      <c:layout/>
      <c:barChart>
        <c:barDir val="col"/>
        <c:grouping val="clustered"/>
        <c:varyColors val="0"/>
        <c:ser>
          <c:idx val="0"/>
          <c:order val="0"/>
          <c:tx>
            <c:strRef>
              <c:f>'Rough Analysis'!$X$76</c:f>
              <c:strCache>
                <c:ptCount val="1"/>
                <c:pt idx="0">
                  <c:v>Total</c:v>
                </c:pt>
              </c:strCache>
            </c:strRef>
          </c:tx>
          <c:spPr>
            <a:solidFill>
              <a:schemeClr val="accent1"/>
            </a:solidFill>
            <a:ln>
              <a:noFill/>
            </a:ln>
            <a:effectLst>
              <a:outerShdw blurRad="101600" dist="50800" dir="2700000" algn="tl" rotWithShape="0">
                <a:prstClr val="black">
                  <a:alpha val="60000"/>
                </a:prstClr>
              </a:outerShdw>
            </a:effectLst>
          </c:spPr>
          <c:invertIfNegative val="0"/>
          <c:dPt>
            <c:idx val="0"/>
            <c:invertIfNegative val="0"/>
            <c:bubble3D val="0"/>
            <c:spPr>
              <a:solidFill>
                <a:schemeClr val="bg1"/>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4-4092-449B-9E88-0A20A6F5EA18}"/>
              </c:ext>
            </c:extLst>
          </c:dPt>
          <c:dPt>
            <c:idx val="1"/>
            <c:invertIfNegative val="0"/>
            <c:bubble3D val="0"/>
            <c:spPr>
              <a:solidFill>
                <a:srgbClr val="288C74"/>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4092-449B-9E88-0A20A6F5EA18}"/>
              </c:ext>
            </c:extLst>
          </c:dPt>
          <c:dPt>
            <c:idx val="2"/>
            <c:invertIfNegative val="0"/>
            <c:bubble3D val="0"/>
            <c:spPr>
              <a:solidFill>
                <a:srgbClr val="FFC000"/>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4092-449B-9E88-0A20A6F5EA18}"/>
              </c:ext>
            </c:extLst>
          </c:dPt>
          <c:dPt>
            <c:idx val="3"/>
            <c:invertIfNegative val="0"/>
            <c:bubble3D val="0"/>
            <c:spPr>
              <a:solidFill>
                <a:srgbClr val="FF686B"/>
              </a:solidFill>
              <a:ln>
                <a:no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2-4092-449B-9E88-0A20A6F5EA18}"/>
              </c:ext>
            </c:extLst>
          </c:dPt>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Ebrima" panose="02000000000000000000" pitchFamily="2" charset="0"/>
                    <a:ea typeface="Ebrima" panose="02000000000000000000" pitchFamily="2" charset="0"/>
                    <a:cs typeface="Ebrima" panose="02000000000000000000" pitchFamily="2" charset="0"/>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multiLvlStrRef>
              <c:f>'Rough Analysis'!$W$77:$W$81</c:f>
              <c:multiLvlStrCache>
                <c:ptCount val="4"/>
                <c:lvl>
                  <c:pt idx="0">
                    <c:v>Dangerous</c:v>
                  </c:pt>
                  <c:pt idx="1">
                    <c:v>Effective</c:v>
                  </c:pt>
                  <c:pt idx="2">
                    <c:v>Healthy</c:v>
                  </c:pt>
                  <c:pt idx="3">
                    <c:v>Not sure</c:v>
                  </c:pt>
                </c:lvl>
                <c:lvl>
                  <c:pt idx="0">
                    <c:v>CodeX</c:v>
                  </c:pt>
                </c:lvl>
              </c:multiLvlStrCache>
            </c:multiLvlStrRef>
          </c:cat>
          <c:val>
            <c:numRef>
              <c:f>'Rough Analysis'!$X$77:$X$81</c:f>
              <c:numCache>
                <c:formatCode>0%</c:formatCode>
                <c:ptCount val="4"/>
                <c:pt idx="0">
                  <c:v>0.21836734693877552</c:v>
                </c:pt>
                <c:pt idx="1">
                  <c:v>0.29183673469387755</c:v>
                </c:pt>
                <c:pt idx="2">
                  <c:v>0.22448979591836735</c:v>
                </c:pt>
                <c:pt idx="3">
                  <c:v>0.26530612244897961</c:v>
                </c:pt>
              </c:numCache>
            </c:numRef>
          </c:val>
          <c:extLst>
            <c:ext xmlns:c16="http://schemas.microsoft.com/office/drawing/2014/chart" uri="{C3380CC4-5D6E-409C-BE32-E72D297353CC}">
              <c16:uniqueId val="{00000000-4092-449B-9E88-0A20A6F5EA18}"/>
            </c:ext>
          </c:extLst>
        </c:ser>
        <c:dLbls>
          <c:showLegendKey val="0"/>
          <c:showVal val="0"/>
          <c:showCatName val="0"/>
          <c:showSerName val="0"/>
          <c:showPercent val="0"/>
          <c:showBubbleSize val="0"/>
        </c:dLbls>
        <c:gapWidth val="219"/>
        <c:overlap val="-27"/>
        <c:axId val="185314687"/>
        <c:axId val="1245705615"/>
      </c:barChart>
      <c:catAx>
        <c:axId val="185314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245705615"/>
        <c:crosses val="autoZero"/>
        <c:auto val="1"/>
        <c:lblAlgn val="ctr"/>
        <c:lblOffset val="100"/>
        <c:noMultiLvlLbl val="0"/>
      </c:catAx>
      <c:valAx>
        <c:axId val="1245705615"/>
        <c:scaling>
          <c:orientation val="minMax"/>
        </c:scaling>
        <c:delete val="1"/>
        <c:axPos val="l"/>
        <c:numFmt formatCode="0%" sourceLinked="1"/>
        <c:majorTickMark val="none"/>
        <c:minorTickMark val="none"/>
        <c:tickLblPos val="nextTo"/>
        <c:crossAx val="18531468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Analysis!BRAND PERCEPTION OF CODEX</c:name>
    <c:fmtId val="8"/>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0.11186443663804528"/>
              <c:y val="-1.1730199861361968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solidFill>
          <a:ln>
            <a:noFill/>
          </a:ln>
          <a:effectLst/>
        </c:spPr>
        <c:dLbl>
          <c:idx val="0"/>
          <c:layout>
            <c:manualLayout>
              <c:x val="-0.17966106490352732"/>
              <c:y val="-5.2785899376128882E-2"/>
            </c:manualLayout>
          </c:layout>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615245593285891"/>
                  <c:h val="0.13428169382238722"/>
                </c:manualLayout>
              </c15:layout>
            </c:ext>
          </c:extLst>
        </c:dLbl>
      </c:pivotFmt>
      <c:pivotFmt>
        <c:idx val="4"/>
        <c:spPr>
          <a:solidFill>
            <a:schemeClr val="accent2"/>
          </a:solidFill>
          <a:ln>
            <a:noFill/>
          </a:ln>
          <a:effectLst/>
        </c:spPr>
        <c:dLbl>
          <c:idx val="0"/>
          <c:layout>
            <c:manualLayout>
              <c:x val="0.17966106490352726"/>
              <c:y val="7.0381199168171704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0.11186443663804528"/>
              <c:y val="-1.1730199861361968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0.17966106490352726"/>
              <c:y val="7.0381199168171704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0.17966106490352732"/>
              <c:y val="-5.2785899376128882E-2"/>
            </c:manualLayout>
          </c:layout>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7615245593285891"/>
                  <c:h val="0.13428169382238722"/>
                </c:manualLayout>
              </c15:layout>
            </c:ext>
          </c:extLst>
        </c:dLbl>
      </c:pivotFmt>
      <c:pivotFmt>
        <c:idx val="9"/>
        <c:spPr>
          <a:solidFill>
            <a:srgbClr val="288C74"/>
          </a:solidFill>
          <a:ln>
            <a:solidFill>
              <a:schemeClr val="bg1"/>
            </a:solidFill>
          </a:ln>
          <a:effectLst>
            <a:outerShdw blurRad="101600" dist="50800" dir="2700000" algn="tl" rotWithShape="0">
              <a:prstClr val="black">
                <a:alpha val="6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1"/>
            </c:ext>
          </c:extLst>
        </c:dLbl>
      </c:pivotFmt>
      <c:pivotFmt>
        <c:idx val="10"/>
        <c:spPr>
          <a:solidFill>
            <a:srgbClr val="288C74"/>
          </a:solidFill>
          <a:ln>
            <a:solidFill>
              <a:schemeClr val="bg1"/>
            </a:solidFill>
          </a:ln>
          <a:effectLst>
            <a:outerShdw blurRad="101600" dist="50800" dir="2700000" algn="tl" rotWithShape="0">
              <a:prstClr val="black">
                <a:alpha val="60000"/>
              </a:prstClr>
            </a:outerShdw>
          </a:effectLst>
        </c:spPr>
        <c:dLbl>
          <c:idx val="0"/>
          <c:layout>
            <c:manualLayout>
              <c:x val="0.17279028566880189"/>
              <c:y val="-1.1730199861361968E-2"/>
            </c:manualLayout>
          </c:layout>
          <c:tx>
            <c:rich>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fld id="{A9922C34-267C-48F5-8140-0B8C62843666}" type="CELLRANGE">
                  <a:rPr lang="en-US" baseline="0"/>
                  <a:pPr>
                    <a:defRPr sz="1100">
                      <a:solidFill>
                        <a:schemeClr val="bg1"/>
                      </a:solidFill>
                      <a:latin typeface="Cambria" panose="02040503050406030204" pitchFamily="18" charset="0"/>
                      <a:ea typeface="Cambria" panose="02040503050406030204" pitchFamily="18" charset="0"/>
                    </a:defRPr>
                  </a:pPr>
                  <a:t>[CELLRANGE]</a:t>
                </a:fld>
                <a:r>
                  <a:rPr lang="en-US" baseline="0"/>
                  <a:t>, </a:t>
                </a:r>
                <a:fld id="{FCFEB339-BBEC-40BE-95BE-D53C6968FC28}" type="VALUE">
                  <a:rPr lang="en-US" baseline="0"/>
                  <a:pPr>
                    <a:defRPr sz="1100">
                      <a:solidFill>
                        <a:schemeClr val="bg1"/>
                      </a:solidFill>
                      <a:latin typeface="Cambria" panose="02040503050406030204" pitchFamily="18" charset="0"/>
                      <a:ea typeface="Cambria" panose="02040503050406030204" pitchFamily="18" charset="0"/>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971920272956331"/>
                  <c:h val="0.17212228429342319"/>
                </c:manualLayout>
              </c15:layout>
              <c15:dlblFieldTable/>
              <c15:showDataLabelsRange val="1"/>
            </c:ext>
          </c:extLst>
        </c:dLbl>
      </c:pivotFmt>
      <c:pivotFmt>
        <c:idx val="11"/>
        <c:spPr>
          <a:solidFill>
            <a:srgbClr val="FF686B"/>
          </a:solidFill>
          <a:ln>
            <a:solidFill>
              <a:schemeClr val="bg1"/>
            </a:solidFill>
          </a:ln>
          <a:effectLst>
            <a:outerShdw blurRad="101600" dist="50800" dir="2700000" algn="tl" rotWithShape="0">
              <a:prstClr val="black">
                <a:alpha val="60000"/>
              </a:prstClr>
            </a:outerShdw>
          </a:effectLst>
        </c:spPr>
        <c:dLbl>
          <c:idx val="0"/>
          <c:layout>
            <c:manualLayout>
              <c:x val="0.23212499045778989"/>
              <c:y val="7.0381199168171704E-2"/>
            </c:manualLayout>
          </c:layout>
          <c:tx>
            <c:rich>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fld id="{BB8DBD75-E01C-46D2-923C-DE81F3087212}" type="CELLRANGE">
                  <a:rPr lang="en-US" baseline="0"/>
                  <a:pPr>
                    <a:defRPr sz="1100">
                      <a:solidFill>
                        <a:schemeClr val="bg1"/>
                      </a:solidFill>
                      <a:latin typeface="Cambria" panose="02040503050406030204" pitchFamily="18" charset="0"/>
                      <a:ea typeface="Cambria" panose="02040503050406030204" pitchFamily="18" charset="0"/>
                    </a:defRPr>
                  </a:pPr>
                  <a:t>[CELLRANGE]</a:t>
                </a:fld>
                <a:r>
                  <a:rPr lang="en-US" baseline="0"/>
                  <a:t>, </a:t>
                </a:r>
                <a:fld id="{D9FC85C9-45A5-4E71-957E-4341ECEE811A}" type="VALUE">
                  <a:rPr lang="en-US" baseline="0"/>
                  <a:pPr>
                    <a:defRPr sz="1100">
                      <a:solidFill>
                        <a:schemeClr val="bg1"/>
                      </a:solidFill>
                      <a:latin typeface="Cambria" panose="02040503050406030204" pitchFamily="18" charset="0"/>
                      <a:ea typeface="Cambria" panose="02040503050406030204" pitchFamily="18" charset="0"/>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531978075222901"/>
                  <c:h val="0.17212228429342319"/>
                </c:manualLayout>
              </c15:layout>
              <c15:dlblFieldTable/>
              <c15:showDataLabelsRange val="1"/>
            </c:ext>
          </c:extLst>
        </c:dLbl>
      </c:pivotFmt>
      <c:pivotFmt>
        <c:idx val="12"/>
        <c:spPr>
          <a:solidFill>
            <a:schemeClr val="bg1"/>
          </a:solidFill>
          <a:ln>
            <a:solidFill>
              <a:schemeClr val="bg1"/>
            </a:solidFill>
          </a:ln>
          <a:effectLst>
            <a:outerShdw blurRad="101600" dist="50800" dir="2700000" algn="tl" rotWithShape="0">
              <a:prstClr val="black">
                <a:alpha val="60000"/>
              </a:prstClr>
            </a:outerShdw>
          </a:effectLst>
        </c:spPr>
        <c:dLbl>
          <c:idx val="0"/>
          <c:layout>
            <c:manualLayout>
              <c:x val="-0.18981533551060178"/>
              <c:y val="-5.2785601406228892E-2"/>
            </c:manualLayout>
          </c:layout>
          <c:tx>
            <c:rich>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fld id="{1CDDE842-CDD0-454D-802D-00D237877D23}" type="CELLRANGE">
                  <a:rPr lang="en-US" baseline="0"/>
                  <a:pPr>
                    <a:defRPr sz="1100">
                      <a:solidFill>
                        <a:schemeClr val="bg1"/>
                      </a:solidFill>
                      <a:latin typeface="Cambria" panose="02040503050406030204" pitchFamily="18" charset="0"/>
                      <a:ea typeface="Cambria" panose="02040503050406030204" pitchFamily="18" charset="0"/>
                    </a:defRPr>
                  </a:pPr>
                  <a:t>[CELLRANGE]</a:t>
                </a:fld>
                <a:r>
                  <a:rPr lang="en-US" baseline="0"/>
                  <a:t>, </a:t>
                </a:r>
                <a:fld id="{55AC7756-4CFE-49F0-8275-4E62190EF58D}" type="VALUE">
                  <a:rPr lang="en-US" baseline="0"/>
                  <a:pPr>
                    <a:defRPr sz="1100">
                      <a:solidFill>
                        <a:schemeClr val="bg1"/>
                      </a:solidFill>
                      <a:latin typeface="Cambria" panose="02040503050406030204" pitchFamily="18" charset="0"/>
                      <a:ea typeface="Cambria" panose="02040503050406030204" pitchFamily="18" charset="0"/>
                    </a:defRPr>
                  </a:pPr>
                  <a:t>[VALUE]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123461995436151"/>
                  <c:h val="0.13428186622842839"/>
                </c:manualLayout>
              </c15:layout>
              <c15:dlblFieldTable/>
              <c15:showDataLabelsRange val="1"/>
            </c:ext>
          </c:extLst>
        </c:dLbl>
      </c:pivotFmt>
    </c:pivotFmts>
    <c:plotArea>
      <c:layout>
        <c:manualLayout>
          <c:layoutTarget val="inner"/>
          <c:xMode val="edge"/>
          <c:yMode val="edge"/>
          <c:x val="0.36060604213093944"/>
          <c:y val="0.11688031168717478"/>
          <c:w val="0.33601821826879263"/>
          <c:h val="0.60309746028619537"/>
        </c:manualLayout>
      </c:layout>
      <c:doughnutChart>
        <c:varyColors val="1"/>
        <c:ser>
          <c:idx val="0"/>
          <c:order val="0"/>
          <c:tx>
            <c:strRef>
              <c:f>'Rough Analysis'!$AA$78:$AA$80</c:f>
              <c:strCache>
                <c:ptCount val="1"/>
                <c:pt idx="0">
                  <c:v>Total</c:v>
                </c:pt>
              </c:strCache>
            </c:strRef>
          </c:tx>
          <c:spPr>
            <a:solidFill>
              <a:srgbClr val="288C74"/>
            </a:solidFill>
            <a:ln>
              <a:solidFill>
                <a:schemeClr val="bg1"/>
              </a:solidFill>
            </a:ln>
            <a:effectLst>
              <a:outerShdw blurRad="101600" dist="50800" dir="2700000" algn="tl" rotWithShape="0">
                <a:prstClr val="black">
                  <a:alpha val="60000"/>
                </a:prstClr>
              </a:outerShdw>
            </a:effectLst>
          </c:spPr>
          <c:dPt>
            <c:idx val="0"/>
            <c:bubble3D val="0"/>
            <c:spPr>
              <a:solidFill>
                <a:srgbClr val="288C74"/>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1-8BC8-475C-8C47-D8A24D60A4CD}"/>
              </c:ext>
            </c:extLst>
          </c:dPt>
          <c:dPt>
            <c:idx val="1"/>
            <c:bubble3D val="0"/>
            <c:spPr>
              <a:solidFill>
                <a:srgbClr val="FF686B"/>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3-8BC8-475C-8C47-D8A24D60A4CD}"/>
              </c:ext>
            </c:extLst>
          </c:dPt>
          <c:dPt>
            <c:idx val="2"/>
            <c:bubble3D val="0"/>
            <c:spPr>
              <a:solidFill>
                <a:schemeClr val="bg1"/>
              </a:solidFill>
              <a:ln>
                <a:solidFill>
                  <a:schemeClr val="bg1"/>
                </a:solidFill>
              </a:ln>
              <a:effectLst>
                <a:outerShdw blurRad="101600" dist="50800" dir="2700000" algn="tl" rotWithShape="0">
                  <a:prstClr val="black">
                    <a:alpha val="60000"/>
                  </a:prstClr>
                </a:outerShdw>
              </a:effectLst>
            </c:spPr>
            <c:extLst>
              <c:ext xmlns:c16="http://schemas.microsoft.com/office/drawing/2014/chart" uri="{C3380CC4-5D6E-409C-BE32-E72D297353CC}">
                <c16:uniqueId val="{00000005-8BC8-475C-8C47-D8A24D60A4CD}"/>
              </c:ext>
            </c:extLst>
          </c:dPt>
          <c:dLbls>
            <c:dLbl>
              <c:idx val="0"/>
              <c:layout>
                <c:manualLayout>
                  <c:x val="0.17279028566880189"/>
                  <c:y val="-1.1730199861361968E-2"/>
                </c:manualLayout>
              </c:layout>
              <c:tx>
                <c:rich>
                  <a:bodyPr/>
                  <a:lstStyle/>
                  <a:p>
                    <a:fld id="{A9922C34-267C-48F5-8140-0B8C62843666}" type="CELLRANGE">
                      <a:rPr lang="en-US" baseline="0"/>
                      <a:pPr/>
                      <a:t>[CELLRANGE]</a:t>
                    </a:fld>
                    <a:r>
                      <a:rPr lang="en-US" baseline="0"/>
                      <a:t>, </a:t>
                    </a:r>
                    <a:fld id="{FCFEB339-BBEC-40BE-95BE-D53C6968FC28}"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28971920272956331"/>
                      <c:h val="0.17212228429342319"/>
                    </c:manualLayout>
                  </c15:layout>
                  <c15:dlblFieldTable/>
                  <c15:showDataLabelsRange val="1"/>
                </c:ext>
                <c:ext xmlns:c16="http://schemas.microsoft.com/office/drawing/2014/chart" uri="{C3380CC4-5D6E-409C-BE32-E72D297353CC}">
                  <c16:uniqueId val="{00000001-8BC8-475C-8C47-D8A24D60A4CD}"/>
                </c:ext>
              </c:extLst>
            </c:dLbl>
            <c:dLbl>
              <c:idx val="1"/>
              <c:layout>
                <c:manualLayout>
                  <c:x val="0.23212499045778989"/>
                  <c:y val="7.0381199168171704E-2"/>
                </c:manualLayout>
              </c:layout>
              <c:tx>
                <c:rich>
                  <a:bodyPr/>
                  <a:lstStyle/>
                  <a:p>
                    <a:fld id="{BB8DBD75-E01C-46D2-923C-DE81F3087212}" type="CELLRANGE">
                      <a:rPr lang="en-US" baseline="0"/>
                      <a:pPr/>
                      <a:t>[CELLRANGE]</a:t>
                    </a:fld>
                    <a:r>
                      <a:rPr lang="en-US" baseline="0"/>
                      <a:t>, </a:t>
                    </a:r>
                    <a:fld id="{D9FC85C9-45A5-4E71-957E-4341ECEE811A}" type="VALUE">
                      <a:rPr lang="en-US" baseline="0"/>
                      <a:pPr/>
                      <a:t>[VALUE]</a:t>
                    </a:fld>
                    <a:endParaRPr lang="en-US" baseline="0"/>
                  </a:p>
                </c:rich>
              </c:tx>
              <c:showLegendKey val="0"/>
              <c:showVal val="1"/>
              <c:showCatName val="0"/>
              <c:showSerName val="0"/>
              <c:showPercent val="0"/>
              <c:showBubbleSize val="0"/>
              <c:extLst>
                <c:ext xmlns:c15="http://schemas.microsoft.com/office/drawing/2012/chart" uri="{CE6537A1-D6FC-4f65-9D91-7224C49458BB}">
                  <c15:layout>
                    <c:manualLayout>
                      <c:w val="0.2531978075222901"/>
                      <c:h val="0.17212228429342319"/>
                    </c:manualLayout>
                  </c15:layout>
                  <c15:dlblFieldTable/>
                  <c15:showDataLabelsRange val="1"/>
                </c:ext>
                <c:ext xmlns:c16="http://schemas.microsoft.com/office/drawing/2014/chart" uri="{C3380CC4-5D6E-409C-BE32-E72D297353CC}">
                  <c16:uniqueId val="{00000003-8BC8-475C-8C47-D8A24D60A4CD}"/>
                </c:ext>
              </c:extLst>
            </c:dLbl>
            <c:dLbl>
              <c:idx val="2"/>
              <c:layout>
                <c:manualLayout>
                  <c:x val="-0.18981533551060178"/>
                  <c:y val="-5.2785601406228892E-2"/>
                </c:manualLayout>
              </c:layout>
              <c:tx>
                <c:rich>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fld id="{1CDDE842-CDD0-454D-802D-00D237877D23}" type="CELLRANGE">
                      <a:rPr lang="en-US" baseline="0"/>
                      <a:pPr>
                        <a:defRPr sz="1100">
                          <a:solidFill>
                            <a:schemeClr val="bg1"/>
                          </a:solidFill>
                          <a:latin typeface="Cambria" panose="02040503050406030204" pitchFamily="18" charset="0"/>
                          <a:ea typeface="Cambria" panose="02040503050406030204" pitchFamily="18" charset="0"/>
                        </a:defRPr>
                      </a:pPr>
                      <a:t>[CELLRANGE]</a:t>
                    </a:fld>
                    <a:r>
                      <a:rPr lang="en-US" baseline="0"/>
                      <a:t>, </a:t>
                    </a:r>
                    <a:fld id="{55AC7756-4CFE-49F0-8275-4E62190EF58D}" type="VALUE">
                      <a:rPr lang="en-US" baseline="0"/>
                      <a:pPr>
                        <a:defRPr sz="1100">
                          <a:solidFill>
                            <a:schemeClr val="bg1"/>
                          </a:solidFill>
                          <a:latin typeface="Cambria" panose="02040503050406030204" pitchFamily="18" charset="0"/>
                          <a:ea typeface="Cambria" panose="02040503050406030204" pitchFamily="18" charset="0"/>
                        </a:defRPr>
                      </a:pPr>
                      <a:t>[VALUE]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9123461995436151"/>
                      <c:h val="0.13428186622842839"/>
                    </c:manualLayout>
                  </c15:layout>
                  <c15:dlblFieldTable/>
                  <c15:showDataLabelsRange val="1"/>
                </c:ext>
                <c:ext xmlns:c16="http://schemas.microsoft.com/office/drawing/2014/chart" uri="{C3380CC4-5D6E-409C-BE32-E72D297353CC}">
                  <c16:uniqueId val="{00000005-8BC8-475C-8C47-D8A24D60A4CD}"/>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Cambria" panose="02040503050406030204" pitchFamily="18" charset="0"/>
                    <a:ea typeface="Cambria" panose="02040503050406030204" pitchFamily="18" charset="0"/>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DataLabelsRange val="1"/>
              </c:ext>
            </c:extLst>
          </c:dLbls>
          <c:cat>
            <c:multiLvlStrRef>
              <c:f>'Rough Analysis'!$AA$78:$AA$80</c:f>
              <c:multiLvlStrCache>
                <c:ptCount val="3"/>
                <c:lvl>
                  <c:pt idx="0">
                    <c:v>Negative</c:v>
                  </c:pt>
                  <c:pt idx="1">
                    <c:v>Neutral</c:v>
                  </c:pt>
                  <c:pt idx="2">
                    <c:v>Positive</c:v>
                  </c:pt>
                </c:lvl>
                <c:lvl>
                  <c:pt idx="0">
                    <c:v>CodeX</c:v>
                  </c:pt>
                </c:lvl>
              </c:multiLvlStrCache>
            </c:multiLvlStrRef>
          </c:cat>
          <c:val>
            <c:numRef>
              <c:f>'Rough Analysis'!$AA$78:$AA$80</c:f>
              <c:numCache>
                <c:formatCode>0%</c:formatCode>
                <c:ptCount val="3"/>
                <c:pt idx="0">
                  <c:v>0.17551020408163265</c:v>
                </c:pt>
                <c:pt idx="1">
                  <c:v>0.6010204081632653</c:v>
                </c:pt>
                <c:pt idx="2">
                  <c:v>0.22346938775510203</c:v>
                </c:pt>
              </c:numCache>
            </c:numRef>
          </c:val>
          <c:extLst>
            <c:ext xmlns:c15="http://schemas.microsoft.com/office/drawing/2012/chart" uri="{02D57815-91ED-43cb-92C2-25804820EDAC}">
              <c15:datalabelsRange>
                <c15:f>'Rough Analysis'!$AA$78:$AA$80</c15:f>
                <c15:dlblRangeCache>
                  <c:ptCount val="3"/>
                  <c:pt idx="0">
                    <c:v>Negative</c:v>
                  </c:pt>
                  <c:pt idx="1">
                    <c:v>Neutral</c:v>
                  </c:pt>
                  <c:pt idx="2">
                    <c:v>Positive</c:v>
                  </c:pt>
                </c15:dlblRangeCache>
              </c15:datalabelsRange>
            </c:ext>
            <c:ext xmlns:c16="http://schemas.microsoft.com/office/drawing/2014/chart" uri="{C3380CC4-5D6E-409C-BE32-E72D297353CC}">
              <c16:uniqueId val="{00000006-8BC8-475C-8C47-D8A24D60A4CD}"/>
            </c:ext>
          </c:extLst>
        </c:ser>
        <c:dLbls>
          <c:showLegendKey val="0"/>
          <c:showVal val="0"/>
          <c:showCatName val="0"/>
          <c:showSerName val="0"/>
          <c:showPercent val="0"/>
          <c:showBubbleSize val="0"/>
          <c:showLeaderLines val="0"/>
        </c:dLbls>
        <c:firstSliceAng val="0"/>
        <c:holeSize val="7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Analysis!INGREDIENTS</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Analysis'!$G$3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Bahnschrift Light" panose="020B0502040204020203"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 Analysis'!$F$4:$F$7</c:f>
              <c:strCache>
                <c:ptCount val="4"/>
                <c:pt idx="0">
                  <c:v>Caffeine</c:v>
                </c:pt>
                <c:pt idx="1">
                  <c:v>Guarana</c:v>
                </c:pt>
                <c:pt idx="2">
                  <c:v>Sugar</c:v>
                </c:pt>
                <c:pt idx="3">
                  <c:v>Vitamins</c:v>
                </c:pt>
              </c:strCache>
            </c:strRef>
          </c:cat>
          <c:val>
            <c:numRef>
              <c:f>'Rough Analysis'!$G$4:$G$7</c:f>
              <c:numCache>
                <c:formatCode>0.0%</c:formatCode>
                <c:ptCount val="4"/>
                <c:pt idx="0">
                  <c:v>0.3896</c:v>
                </c:pt>
                <c:pt idx="1">
                  <c:v>0.15529999999999999</c:v>
                </c:pt>
                <c:pt idx="2">
                  <c:v>0.20169999999999999</c:v>
                </c:pt>
                <c:pt idx="3">
                  <c:v>0.25340000000000001</c:v>
                </c:pt>
              </c:numCache>
            </c:numRef>
          </c:val>
          <c:extLst>
            <c:ext xmlns:c16="http://schemas.microsoft.com/office/drawing/2014/chart" uri="{C3380CC4-5D6E-409C-BE32-E72D297353CC}">
              <c16:uniqueId val="{00000002-1C4A-4937-9890-D2F1F5CC99F0}"/>
            </c:ext>
          </c:extLst>
        </c:ser>
        <c:dLbls>
          <c:showLegendKey val="0"/>
          <c:showVal val="0"/>
          <c:showCatName val="0"/>
          <c:showSerName val="0"/>
          <c:showPercent val="0"/>
          <c:showBubbleSize val="0"/>
        </c:dLbls>
        <c:gapWidth val="219"/>
        <c:overlap val="-27"/>
        <c:axId val="1570189040"/>
        <c:axId val="649456496"/>
      </c:barChart>
      <c:catAx>
        <c:axId val="1570189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tx1">
                    <a:lumMod val="65000"/>
                    <a:lumOff val="35000"/>
                  </a:schemeClr>
                </a:solidFill>
                <a:latin typeface="Bahnschrift Light" panose="020B0502040204020203" pitchFamily="34" charset="0"/>
                <a:ea typeface="+mn-ea"/>
                <a:cs typeface="+mn-cs"/>
              </a:defRPr>
            </a:pPr>
            <a:endParaRPr lang="en-US"/>
          </a:p>
        </c:txPr>
        <c:crossAx val="649456496"/>
        <c:crosses val="autoZero"/>
        <c:auto val="1"/>
        <c:lblAlgn val="ctr"/>
        <c:lblOffset val="100"/>
        <c:noMultiLvlLbl val="0"/>
      </c:catAx>
      <c:valAx>
        <c:axId val="649456496"/>
        <c:scaling>
          <c:orientation val="minMax"/>
        </c:scaling>
        <c:delete val="1"/>
        <c:axPos val="l"/>
        <c:numFmt formatCode="0.0%" sourceLinked="1"/>
        <c:majorTickMark val="none"/>
        <c:minorTickMark val="none"/>
        <c:tickLblPos val="nextTo"/>
        <c:crossAx val="1570189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Analysis!PACKAGING</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'Rough Analysis'!$G$24</c:f>
              <c:strCache>
                <c:ptCount val="1"/>
                <c:pt idx="0">
                  <c:v>Total</c:v>
                </c:pt>
              </c:strCache>
            </c:strRef>
          </c:tx>
          <c:spPr>
            <a:solidFill>
              <a:schemeClr val="accent1"/>
            </a:solidFill>
            <a:ln>
              <a:noFill/>
            </a:ln>
            <a:effectLst/>
          </c:spPr>
          <c:invertIfNegative val="0"/>
          <c:cat>
            <c:strRef>
              <c:f>'Rough Analysis'!$F$25:$F$29</c:f>
              <c:strCache>
                <c:ptCount val="5"/>
                <c:pt idx="0">
                  <c:v>Collectible packaging</c:v>
                </c:pt>
                <c:pt idx="1">
                  <c:v>Compact and portable cans</c:v>
                </c:pt>
                <c:pt idx="2">
                  <c:v>Eco-friendly design</c:v>
                </c:pt>
                <c:pt idx="3">
                  <c:v>Innovative bottle design</c:v>
                </c:pt>
                <c:pt idx="4">
                  <c:v>Other</c:v>
                </c:pt>
              </c:strCache>
            </c:strRef>
          </c:cat>
          <c:val>
            <c:numRef>
              <c:f>'Rough Analysis'!$G$25:$G$29</c:f>
              <c:numCache>
                <c:formatCode>0%</c:formatCode>
                <c:ptCount val="5"/>
                <c:pt idx="0">
                  <c:v>0.15010000000000001</c:v>
                </c:pt>
                <c:pt idx="1">
                  <c:v>0.39839999999999998</c:v>
                </c:pt>
                <c:pt idx="2">
                  <c:v>9.8299999999999998E-2</c:v>
                </c:pt>
                <c:pt idx="3">
                  <c:v>0.30470000000000003</c:v>
                </c:pt>
                <c:pt idx="4">
                  <c:v>4.8500000000000001E-2</c:v>
                </c:pt>
              </c:numCache>
            </c:numRef>
          </c:val>
          <c:extLst>
            <c:ext xmlns:c16="http://schemas.microsoft.com/office/drawing/2014/chart" uri="{C3380CC4-5D6E-409C-BE32-E72D297353CC}">
              <c16:uniqueId val="{00000000-B30A-4894-9F2C-2C132CF91517}"/>
            </c:ext>
          </c:extLst>
        </c:ser>
        <c:dLbls>
          <c:showLegendKey val="0"/>
          <c:showVal val="0"/>
          <c:showCatName val="0"/>
          <c:showSerName val="0"/>
          <c:showPercent val="0"/>
          <c:showBubbleSize val="0"/>
        </c:dLbls>
        <c:gapWidth val="182"/>
        <c:axId val="1498405680"/>
        <c:axId val="284529839"/>
      </c:barChart>
      <c:catAx>
        <c:axId val="14984056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Bahnschrift Light" panose="020B0502040204020203" pitchFamily="34" charset="0"/>
                <a:ea typeface="+mn-ea"/>
                <a:cs typeface="+mn-cs"/>
              </a:defRPr>
            </a:pPr>
            <a:endParaRPr lang="en-US"/>
          </a:p>
        </c:txPr>
        <c:crossAx val="284529839"/>
        <c:crosses val="autoZero"/>
        <c:auto val="1"/>
        <c:lblAlgn val="ctr"/>
        <c:lblOffset val="100"/>
        <c:noMultiLvlLbl val="0"/>
      </c:catAx>
      <c:valAx>
        <c:axId val="284529839"/>
        <c:scaling>
          <c:orientation val="minMax"/>
        </c:scaling>
        <c:delete val="1"/>
        <c:axPos val="b"/>
        <c:numFmt formatCode="0%" sourceLinked="1"/>
        <c:majorTickMark val="none"/>
        <c:minorTickMark val="none"/>
        <c:tickLblPos val="nextTo"/>
        <c:crossAx val="1498405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Analysis!TOP BRAND</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'Rough Analysis'!$M$3</c:f>
              <c:strCache>
                <c:ptCount val="1"/>
                <c:pt idx="0">
                  <c:v>Total</c:v>
                </c:pt>
              </c:strCache>
            </c:strRef>
          </c:tx>
          <c:spPr>
            <a:solidFill>
              <a:schemeClr val="accent1"/>
            </a:solidFill>
            <a:ln>
              <a:noFill/>
            </a:ln>
            <a:effectLst/>
          </c:spPr>
          <c:invertIfNegative val="0"/>
          <c:cat>
            <c:strRef>
              <c:f>'Rough Analysis'!$L$4:$L$10</c:f>
              <c:strCache>
                <c:ptCount val="7"/>
                <c:pt idx="0">
                  <c:v>Cola-Coka</c:v>
                </c:pt>
                <c:pt idx="1">
                  <c:v>Bepsi</c:v>
                </c:pt>
                <c:pt idx="2">
                  <c:v>Gangster</c:v>
                </c:pt>
                <c:pt idx="3">
                  <c:v>Blue Bull</c:v>
                </c:pt>
                <c:pt idx="4">
                  <c:v>CodeX</c:v>
                </c:pt>
                <c:pt idx="5">
                  <c:v>Sky 9</c:v>
                </c:pt>
                <c:pt idx="6">
                  <c:v>Others</c:v>
                </c:pt>
              </c:strCache>
            </c:strRef>
          </c:cat>
          <c:val>
            <c:numRef>
              <c:f>'Rough Analysis'!$M$4:$M$10</c:f>
              <c:numCache>
                <c:formatCode>0.0%</c:formatCode>
                <c:ptCount val="7"/>
                <c:pt idx="0">
                  <c:v>0.25380000000000003</c:v>
                </c:pt>
                <c:pt idx="1">
                  <c:v>0.2112</c:v>
                </c:pt>
                <c:pt idx="2">
                  <c:v>0.18540000000000001</c:v>
                </c:pt>
                <c:pt idx="3">
                  <c:v>0.10580000000000001</c:v>
                </c:pt>
                <c:pt idx="4">
                  <c:v>9.8000000000000004E-2</c:v>
                </c:pt>
                <c:pt idx="5">
                  <c:v>9.7900000000000001E-2</c:v>
                </c:pt>
                <c:pt idx="6">
                  <c:v>4.7899999999999998E-2</c:v>
                </c:pt>
              </c:numCache>
            </c:numRef>
          </c:val>
          <c:extLst>
            <c:ext xmlns:c16="http://schemas.microsoft.com/office/drawing/2014/chart" uri="{C3380CC4-5D6E-409C-BE32-E72D297353CC}">
              <c16:uniqueId val="{00000000-9BB4-4222-ABA8-CEB78FC14467}"/>
            </c:ext>
          </c:extLst>
        </c:ser>
        <c:dLbls>
          <c:showLegendKey val="0"/>
          <c:showVal val="0"/>
          <c:showCatName val="0"/>
          <c:showSerName val="0"/>
          <c:showPercent val="0"/>
          <c:showBubbleSize val="0"/>
        </c:dLbls>
        <c:gapWidth val="219"/>
        <c:overlap val="-27"/>
        <c:axId val="790071088"/>
        <c:axId val="884424320"/>
      </c:barChart>
      <c:catAx>
        <c:axId val="790071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4424320"/>
        <c:crosses val="autoZero"/>
        <c:auto val="1"/>
        <c:lblAlgn val="ctr"/>
        <c:lblOffset val="100"/>
        <c:noMultiLvlLbl val="0"/>
      </c:catAx>
      <c:valAx>
        <c:axId val="884424320"/>
        <c:scaling>
          <c:orientation val="minMax"/>
        </c:scaling>
        <c:delete val="1"/>
        <c:axPos val="l"/>
        <c:numFmt formatCode="0.0%" sourceLinked="1"/>
        <c:majorTickMark val="none"/>
        <c:minorTickMark val="none"/>
        <c:tickLblPos val="nextTo"/>
        <c:crossAx val="79007108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Analysis!REASONS PREVENTING TRYING</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3364700904232323E-2"/>
          <c:y val="3.1351793038667621E-2"/>
          <c:w val="0.91432943001781486"/>
          <c:h val="0.89951003156282971"/>
        </c:manualLayout>
      </c:layout>
      <c:barChart>
        <c:barDir val="bar"/>
        <c:grouping val="clustered"/>
        <c:varyColors val="0"/>
        <c:ser>
          <c:idx val="0"/>
          <c:order val="0"/>
          <c:tx>
            <c:strRef>
              <c:f>'Rough Analysis'!$M$13</c:f>
              <c:strCache>
                <c:ptCount val="1"/>
                <c:pt idx="0">
                  <c:v>Total</c:v>
                </c:pt>
              </c:strCache>
            </c:strRef>
          </c:tx>
          <c:spPr>
            <a:solidFill>
              <a:schemeClr val="accent1"/>
            </a:solidFill>
            <a:ln>
              <a:noFill/>
            </a:ln>
            <a:effectLst/>
          </c:spPr>
          <c:invertIfNegative val="0"/>
          <c:cat>
            <c:strRef>
              <c:f>'Rough Analysis'!$L$14:$L$18</c:f>
              <c:strCache>
                <c:ptCount val="5"/>
                <c:pt idx="0">
                  <c:v>Other</c:v>
                </c:pt>
                <c:pt idx="1">
                  <c:v>Unfamiliar with the brand</c:v>
                </c:pt>
                <c:pt idx="2">
                  <c:v>Not interested in energy drinks</c:v>
                </c:pt>
                <c:pt idx="3">
                  <c:v>Health concerns</c:v>
                </c:pt>
                <c:pt idx="4">
                  <c:v>Not available locally</c:v>
                </c:pt>
              </c:strCache>
            </c:strRef>
          </c:cat>
          <c:val>
            <c:numRef>
              <c:f>'Rough Analysis'!$M$14:$M$18</c:f>
              <c:numCache>
                <c:formatCode>0%</c:formatCode>
                <c:ptCount val="5"/>
                <c:pt idx="0">
                  <c:v>0.1268</c:v>
                </c:pt>
                <c:pt idx="1">
                  <c:v>0.185</c:v>
                </c:pt>
                <c:pt idx="2">
                  <c:v>0.21929999999999999</c:v>
                </c:pt>
                <c:pt idx="3">
                  <c:v>0.2258</c:v>
                </c:pt>
                <c:pt idx="4">
                  <c:v>0.24310000000000001</c:v>
                </c:pt>
              </c:numCache>
            </c:numRef>
          </c:val>
          <c:extLst>
            <c:ext xmlns:c16="http://schemas.microsoft.com/office/drawing/2014/chart" uri="{C3380CC4-5D6E-409C-BE32-E72D297353CC}">
              <c16:uniqueId val="{0000000B-0724-41BC-A47F-039081F6E078}"/>
            </c:ext>
          </c:extLst>
        </c:ser>
        <c:dLbls>
          <c:showLegendKey val="0"/>
          <c:showVal val="0"/>
          <c:showCatName val="0"/>
          <c:showSerName val="0"/>
          <c:showPercent val="0"/>
          <c:showBubbleSize val="0"/>
        </c:dLbls>
        <c:gapWidth val="219"/>
        <c:axId val="645162048"/>
        <c:axId val="884451200"/>
      </c:barChart>
      <c:catAx>
        <c:axId val="6451620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4451200"/>
        <c:crosses val="autoZero"/>
        <c:auto val="1"/>
        <c:lblAlgn val="ctr"/>
        <c:lblOffset val="100"/>
        <c:noMultiLvlLbl val="0"/>
      </c:catAx>
      <c:valAx>
        <c:axId val="884451200"/>
        <c:scaling>
          <c:orientation val="minMax"/>
        </c:scaling>
        <c:delete val="1"/>
        <c:axPos val="b"/>
        <c:numFmt formatCode="0%" sourceLinked="1"/>
        <c:majorTickMark val="none"/>
        <c:minorTickMark val="none"/>
        <c:tickLblPos val="nextTo"/>
        <c:crossAx val="645162048"/>
        <c:crosses val="autoZero"/>
        <c:crossBetween val="between"/>
      </c:valAx>
      <c:spPr>
        <a:noFill/>
        <a:ln w="25400">
          <a:noFill/>
        </a:ln>
        <a:effectLst/>
      </c:spPr>
    </c:plotArea>
    <c:plotVisOnly val="1"/>
    <c:dispBlanksAs val="gap"/>
    <c:showDLblsOverMax val="0"/>
    <c:extLst/>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Analysis!TESTE RATING</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E1AFDD0-2B84-4FB9-A955-1BAEF6529789}" type="CELLRANGE">
                  <a:rPr lang="en-US"/>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showDataLabelsRange val="1"/>
            </c:ext>
          </c:extLst>
        </c:dLbl>
      </c:pivotFmt>
      <c:pivotFmt>
        <c:idx val="2"/>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5C934F57-1378-4E4B-B1CF-A77E57D449DA}"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3"/>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DF75E4A-BECA-4CEF-AB27-7DC39DB314A4}"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4"/>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C13266B-D52F-465A-B2C4-EA992D758DED}"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5"/>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6232620-EB19-44B8-B84B-C40C4E214F8A}" type="CELLRANGE">
                  <a:rPr lang="en-IN"/>
                  <a:pPr>
                    <a:defRPr/>
                  </a:pPr>
                  <a:t>[CELLRANGE]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'Rough Analysis'!$L$23:$L$27</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2-FB5D-4AFD-A2C3-6B32FCEF5565}"/>
              </c:ext>
            </c:extLst>
          </c:dPt>
          <c:dPt>
            <c:idx val="1"/>
            <c:bubble3D val="0"/>
            <c:spPr>
              <a:solidFill>
                <a:schemeClr val="accent2"/>
              </a:solidFill>
              <a:ln>
                <a:noFill/>
              </a:ln>
              <a:effectLst/>
            </c:spPr>
            <c:extLst>
              <c:ext xmlns:c16="http://schemas.microsoft.com/office/drawing/2014/chart" uri="{C3380CC4-5D6E-409C-BE32-E72D297353CC}">
                <c16:uniqueId val="{00000003-FB5D-4AFD-A2C3-6B32FCEF5565}"/>
              </c:ext>
            </c:extLst>
          </c:dPt>
          <c:dPt>
            <c:idx val="2"/>
            <c:bubble3D val="0"/>
            <c:spPr>
              <a:solidFill>
                <a:schemeClr val="accent3"/>
              </a:solidFill>
              <a:ln>
                <a:noFill/>
              </a:ln>
              <a:effectLst/>
            </c:spPr>
            <c:extLst>
              <c:ext xmlns:c16="http://schemas.microsoft.com/office/drawing/2014/chart" uri="{C3380CC4-5D6E-409C-BE32-E72D297353CC}">
                <c16:uniqueId val="{00000004-FB5D-4AFD-A2C3-6B32FCEF5565}"/>
              </c:ext>
            </c:extLst>
          </c:dPt>
          <c:dPt>
            <c:idx val="3"/>
            <c:bubble3D val="0"/>
            <c:spPr>
              <a:solidFill>
                <a:schemeClr val="accent4"/>
              </a:solidFill>
              <a:ln>
                <a:noFill/>
              </a:ln>
              <a:effectLst/>
            </c:spPr>
            <c:extLst>
              <c:ext xmlns:c16="http://schemas.microsoft.com/office/drawing/2014/chart" uri="{C3380CC4-5D6E-409C-BE32-E72D297353CC}">
                <c16:uniqueId val="{00000005-FB5D-4AFD-A2C3-6B32FCEF5565}"/>
              </c:ext>
            </c:extLst>
          </c:dPt>
          <c:dPt>
            <c:idx val="4"/>
            <c:bubble3D val="0"/>
            <c:spPr>
              <a:solidFill>
                <a:schemeClr val="accent5"/>
              </a:solidFill>
              <a:ln>
                <a:noFill/>
              </a:ln>
              <a:effectLst/>
            </c:spPr>
            <c:extLst>
              <c:ext xmlns:c16="http://schemas.microsoft.com/office/drawing/2014/chart" uri="{C3380CC4-5D6E-409C-BE32-E72D297353CC}">
                <c16:uniqueId val="{00000006-FB5D-4AFD-A2C3-6B32FCEF5565}"/>
              </c:ext>
            </c:extLst>
          </c:dPt>
          <c:dLbls>
            <c:dLbl>
              <c:idx val="0"/>
              <c:tx>
                <c:rich>
                  <a:bodyPr/>
                  <a:lstStyle/>
                  <a:p>
                    <a:fld id="{FE1AFDD0-2B84-4FB9-A955-1BAEF6529789}" type="CELLRANGE">
                      <a:rPr lang="en-US"/>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FB5D-4AFD-A2C3-6B32FCEF5565}"/>
                </c:ext>
              </c:extLst>
            </c:dLbl>
            <c:dLbl>
              <c:idx val="1"/>
              <c:tx>
                <c:rich>
                  <a:bodyPr/>
                  <a:lstStyle/>
                  <a:p>
                    <a:fld id="{5C934F57-1378-4E4B-B1CF-A77E57D449DA}"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3-FB5D-4AFD-A2C3-6B32FCEF5565}"/>
                </c:ext>
              </c:extLst>
            </c:dLbl>
            <c:dLbl>
              <c:idx val="2"/>
              <c:tx>
                <c:rich>
                  <a:bodyPr/>
                  <a:lstStyle/>
                  <a:p>
                    <a:fld id="{7DF75E4A-BECA-4CEF-AB27-7DC39DB314A4}"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4-FB5D-4AFD-A2C3-6B32FCEF5565}"/>
                </c:ext>
              </c:extLst>
            </c:dLbl>
            <c:dLbl>
              <c:idx val="3"/>
              <c:tx>
                <c:rich>
                  <a:bodyPr/>
                  <a:lstStyle/>
                  <a:p>
                    <a:fld id="{1C13266B-D52F-465A-B2C4-EA992D758DED}"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FB5D-4AFD-A2C3-6B32FCEF5565}"/>
                </c:ext>
              </c:extLst>
            </c:dLbl>
            <c:dLbl>
              <c:idx val="4"/>
              <c:tx>
                <c:rich>
                  <a:bodyPr/>
                  <a:lstStyle/>
                  <a:p>
                    <a:fld id="{D6232620-EB19-44B8-B84B-C40C4E214F8A}" type="CELLRANGE">
                      <a:rPr lang="en-IN"/>
                      <a:pPr/>
                      <a:t>[CELLRANGE]</a:t>
                    </a:fld>
                    <a:endParaRPr lang="en-IN"/>
                  </a:p>
                </c:rich>
              </c:tx>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6-FB5D-4AFD-A2C3-6B32FCEF556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ext>
            </c:extLst>
          </c:dLbls>
          <c:cat>
            <c:strRef>
              <c:f>'Rough Analysis'!$L$23:$L$27</c:f>
              <c:strCache>
                <c:ptCount val="5"/>
                <c:pt idx="0">
                  <c:v>1</c:v>
                </c:pt>
                <c:pt idx="1">
                  <c:v>2</c:v>
                </c:pt>
                <c:pt idx="2">
                  <c:v>3</c:v>
                </c:pt>
                <c:pt idx="3">
                  <c:v>4</c:v>
                </c:pt>
                <c:pt idx="4">
                  <c:v>5</c:v>
                </c:pt>
              </c:strCache>
            </c:strRef>
          </c:cat>
          <c:val>
            <c:numRef>
              <c:f>'Rough Analysis'!$L$23:$L$27</c:f>
              <c:numCache>
                <c:formatCode>General</c:formatCode>
                <c:ptCount val="5"/>
                <c:pt idx="0">
                  <c:v>1054</c:v>
                </c:pt>
                <c:pt idx="1">
                  <c:v>1524</c:v>
                </c:pt>
                <c:pt idx="2">
                  <c:v>2957</c:v>
                </c:pt>
                <c:pt idx="3">
                  <c:v>2479</c:v>
                </c:pt>
                <c:pt idx="4">
                  <c:v>1986</c:v>
                </c:pt>
              </c:numCache>
            </c:numRef>
          </c:val>
          <c:extLst>
            <c:ext xmlns:c15="http://schemas.microsoft.com/office/drawing/2012/chart" uri="{02D57815-91ED-43cb-92C2-25804820EDAC}">
              <c15:datalabelsRange>
                <c15:f>'Rough Analysis'!$L$23:$L$27</c15:f>
                <c15:dlblRangeCache>
                  <c:ptCount val="5"/>
                  <c:pt idx="0">
                    <c:v>1</c:v>
                  </c:pt>
                  <c:pt idx="1">
                    <c:v>2</c:v>
                  </c:pt>
                  <c:pt idx="2">
                    <c:v>3</c:v>
                  </c:pt>
                  <c:pt idx="3">
                    <c:v>4</c:v>
                  </c:pt>
                  <c:pt idx="4">
                    <c:v>5</c:v>
                  </c:pt>
                </c15:dlblRangeCache>
              </c15:datalabelsRange>
            </c:ext>
            <c:ext xmlns:c16="http://schemas.microsoft.com/office/drawing/2014/chart" uri="{C3380CC4-5D6E-409C-BE32-E72D297353CC}">
              <c16:uniqueId val="{00000000-FB5D-4AFD-A2C3-6B32FCEF5565}"/>
            </c:ext>
          </c:extLst>
        </c:ser>
        <c:dLbls>
          <c:showLegendKey val="0"/>
          <c:showVal val="1"/>
          <c:showCatName val="0"/>
          <c:showSerName val="0"/>
          <c:showPercent val="0"/>
          <c:showBubbleSize val="0"/>
          <c:showLeaderLines val="0"/>
        </c:dLbls>
        <c:firstSliceAng val="0"/>
        <c:holeSize val="50"/>
      </c:doughnutChart>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[codex excel.xlsx]Rough Analysis!REASONS FOR CHOOSING OTHER BRAND</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8756386260377089E-2"/>
          <c:y val="6.7043974992645319E-2"/>
          <c:w val="0.89792433359008617"/>
          <c:h val="0.57099630610253749"/>
        </c:manualLayout>
      </c:layout>
      <c:barChart>
        <c:barDir val="col"/>
        <c:grouping val="clustered"/>
        <c:varyColors val="0"/>
        <c:ser>
          <c:idx val="0"/>
          <c:order val="0"/>
          <c:tx>
            <c:strRef>
              <c:f>'Rough Analysis'!$M$32</c:f>
              <c:strCache>
                <c:ptCount val="1"/>
                <c:pt idx="0">
                  <c:v>Total</c:v>
                </c:pt>
              </c:strCache>
            </c:strRef>
          </c:tx>
          <c:spPr>
            <a:solidFill>
              <a:schemeClr val="accent1"/>
            </a:solidFill>
            <a:ln>
              <a:noFill/>
            </a:ln>
            <a:effectLst/>
          </c:spPr>
          <c:invertIfNegative val="0"/>
          <c:cat>
            <c:strRef>
              <c:f>'Rough Analysis'!$L$33:$L$38</c:f>
              <c:strCache>
                <c:ptCount val="5"/>
                <c:pt idx="0">
                  <c:v>Availability</c:v>
                </c:pt>
                <c:pt idx="1">
                  <c:v>Brand reputation</c:v>
                </c:pt>
                <c:pt idx="2">
                  <c:v>Effectiveness</c:v>
                </c:pt>
                <c:pt idx="3">
                  <c:v>Other</c:v>
                </c:pt>
                <c:pt idx="4">
                  <c:v>Taste/flavor preference</c:v>
                </c:pt>
              </c:strCache>
            </c:strRef>
          </c:cat>
          <c:val>
            <c:numRef>
              <c:f>'Rough Analysis'!$M$33:$M$38</c:f>
              <c:numCache>
                <c:formatCode>General</c:formatCode>
                <c:ptCount val="5"/>
                <c:pt idx="0">
                  <c:v>1910</c:v>
                </c:pt>
                <c:pt idx="1">
                  <c:v>2652</c:v>
                </c:pt>
                <c:pt idx="2">
                  <c:v>1748</c:v>
                </c:pt>
                <c:pt idx="3">
                  <c:v>1679</c:v>
                </c:pt>
                <c:pt idx="4">
                  <c:v>2011</c:v>
                </c:pt>
              </c:numCache>
            </c:numRef>
          </c:val>
          <c:extLst>
            <c:ext xmlns:c16="http://schemas.microsoft.com/office/drawing/2014/chart" uri="{C3380CC4-5D6E-409C-BE32-E72D297353CC}">
              <c16:uniqueId val="{00000000-C680-4742-B4B2-CC6772464AF5}"/>
            </c:ext>
          </c:extLst>
        </c:ser>
        <c:dLbls>
          <c:showLegendKey val="0"/>
          <c:showVal val="0"/>
          <c:showCatName val="0"/>
          <c:showSerName val="0"/>
          <c:showPercent val="0"/>
          <c:showBubbleSize val="0"/>
        </c:dLbls>
        <c:gapWidth val="219"/>
        <c:overlap val="-27"/>
        <c:axId val="278605199"/>
        <c:axId val="1503005248"/>
      </c:barChart>
      <c:catAx>
        <c:axId val="2786051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3005248"/>
        <c:crosses val="autoZero"/>
        <c:auto val="1"/>
        <c:lblAlgn val="ctr"/>
        <c:lblOffset val="100"/>
        <c:noMultiLvlLbl val="0"/>
      </c:catAx>
      <c:valAx>
        <c:axId val="1503005248"/>
        <c:scaling>
          <c:orientation val="minMax"/>
        </c:scaling>
        <c:delete val="1"/>
        <c:axPos val="l"/>
        <c:numFmt formatCode="General" sourceLinked="1"/>
        <c:majorTickMark val="none"/>
        <c:minorTickMark val="none"/>
        <c:tickLblPos val="nextTo"/>
        <c:crossAx val="278605199"/>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18" Type="http://schemas.openxmlformats.org/officeDocument/2006/relationships/chart" Target="../charts/chart18.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17" Type="http://schemas.openxmlformats.org/officeDocument/2006/relationships/chart" Target="../charts/chart17.xml"/><Relationship Id="rId2" Type="http://schemas.openxmlformats.org/officeDocument/2006/relationships/chart" Target="../charts/chart2.xml"/><Relationship Id="rId16" Type="http://schemas.openxmlformats.org/officeDocument/2006/relationships/chart" Target="../charts/chart16.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5" Type="http://schemas.openxmlformats.org/officeDocument/2006/relationships/chart" Target="../charts/chart15.xml"/><Relationship Id="rId10" Type="http://schemas.openxmlformats.org/officeDocument/2006/relationships/chart" Target="../charts/chart10.xml"/><Relationship Id="rId19" Type="http://schemas.openxmlformats.org/officeDocument/2006/relationships/chart" Target="../charts/chart19.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27.xml"/><Relationship Id="rId3" Type="http://schemas.openxmlformats.org/officeDocument/2006/relationships/chart" Target="../charts/chart22.xml"/><Relationship Id="rId7" Type="http://schemas.openxmlformats.org/officeDocument/2006/relationships/chart" Target="../charts/chart26.xml"/><Relationship Id="rId12" Type="http://schemas.openxmlformats.org/officeDocument/2006/relationships/chart" Target="../charts/chart29.xml"/><Relationship Id="rId2" Type="http://schemas.openxmlformats.org/officeDocument/2006/relationships/chart" Target="../charts/chart21.xml"/><Relationship Id="rId1" Type="http://schemas.openxmlformats.org/officeDocument/2006/relationships/chart" Target="../charts/chart20.xml"/><Relationship Id="rId6" Type="http://schemas.openxmlformats.org/officeDocument/2006/relationships/chart" Target="../charts/chart25.xml"/><Relationship Id="rId11" Type="http://schemas.openxmlformats.org/officeDocument/2006/relationships/hyperlink" Target="#'Report 2'!A1"/><Relationship Id="rId5" Type="http://schemas.openxmlformats.org/officeDocument/2006/relationships/chart" Target="../charts/chart24.xml"/><Relationship Id="rId10" Type="http://schemas.openxmlformats.org/officeDocument/2006/relationships/image" Target="../media/image1.png"/><Relationship Id="rId4" Type="http://schemas.openxmlformats.org/officeDocument/2006/relationships/chart" Target="../charts/chart23.xml"/><Relationship Id="rId9" Type="http://schemas.openxmlformats.org/officeDocument/2006/relationships/chart" Target="../charts/chart28.xml"/></Relationships>
</file>

<file path=xl/drawings/_rels/drawing3.xml.rels><?xml version="1.0" encoding="UTF-8" standalone="yes"?>
<Relationships xmlns="http://schemas.openxmlformats.org/package/2006/relationships"><Relationship Id="rId8" Type="http://schemas.openxmlformats.org/officeDocument/2006/relationships/chart" Target="../charts/chart34.xml"/><Relationship Id="rId13" Type="http://schemas.openxmlformats.org/officeDocument/2006/relationships/hyperlink" Target="#'Report 2'!A1"/><Relationship Id="rId3" Type="http://schemas.openxmlformats.org/officeDocument/2006/relationships/chart" Target="../charts/chart30.xml"/><Relationship Id="rId7" Type="http://schemas.openxmlformats.org/officeDocument/2006/relationships/chart" Target="../charts/chart33.xml"/><Relationship Id="rId12" Type="http://schemas.openxmlformats.org/officeDocument/2006/relationships/chart" Target="../charts/chart38.xml"/><Relationship Id="rId2" Type="http://schemas.openxmlformats.org/officeDocument/2006/relationships/hyperlink" Target="#'Report 1'!A1"/><Relationship Id="rId1" Type="http://schemas.openxmlformats.org/officeDocument/2006/relationships/image" Target="../media/image1.png"/><Relationship Id="rId6" Type="http://schemas.openxmlformats.org/officeDocument/2006/relationships/chart" Target="../charts/chart32.xml"/><Relationship Id="rId11" Type="http://schemas.openxmlformats.org/officeDocument/2006/relationships/chart" Target="../charts/chart37.xml"/><Relationship Id="rId5" Type="http://schemas.openxmlformats.org/officeDocument/2006/relationships/image" Target="../media/image2.emf"/><Relationship Id="rId10" Type="http://schemas.openxmlformats.org/officeDocument/2006/relationships/chart" Target="../charts/chart36.xml"/><Relationship Id="rId4" Type="http://schemas.openxmlformats.org/officeDocument/2006/relationships/chart" Target="../charts/chart31.xml"/><Relationship Id="rId9" Type="http://schemas.openxmlformats.org/officeDocument/2006/relationships/chart" Target="../charts/chart35.xml"/></Relationships>
</file>

<file path=xl/drawings/drawing1.xml><?xml version="1.0" encoding="utf-8"?>
<xdr:wsDr xmlns:xdr="http://schemas.openxmlformats.org/drawingml/2006/spreadsheetDrawing" xmlns:a="http://schemas.openxmlformats.org/drawingml/2006/main">
  <xdr:twoCellAnchor>
    <xdr:from>
      <xdr:col>16</xdr:col>
      <xdr:colOff>45358</xdr:colOff>
      <xdr:row>80</xdr:row>
      <xdr:rowOff>243115</xdr:rowOff>
    </xdr:from>
    <xdr:to>
      <xdr:col>18</xdr:col>
      <xdr:colOff>353785</xdr:colOff>
      <xdr:row>84</xdr:row>
      <xdr:rowOff>215900</xdr:rowOff>
    </xdr:to>
    <xdr:graphicFrame macro="">
      <xdr:nvGraphicFramePr>
        <xdr:cNvPr id="16" name="Chart 15">
          <a:extLst>
            <a:ext uri="{FF2B5EF4-FFF2-40B4-BE49-F238E27FC236}">
              <a16:creationId xmlns:a16="http://schemas.microsoft.com/office/drawing/2014/main" id="{77CE482E-3FE8-BF5D-8B75-9E68311954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548986</xdr:colOff>
      <xdr:row>7</xdr:row>
      <xdr:rowOff>57149</xdr:rowOff>
    </xdr:from>
    <xdr:to>
      <xdr:col>3</xdr:col>
      <xdr:colOff>98136</xdr:colOff>
      <xdr:row>16</xdr:row>
      <xdr:rowOff>105324</xdr:rowOff>
    </xdr:to>
    <xdr:graphicFrame macro="">
      <xdr:nvGraphicFramePr>
        <xdr:cNvPr id="2" name="Chart 1">
          <a:extLst>
            <a:ext uri="{FF2B5EF4-FFF2-40B4-BE49-F238E27FC236}">
              <a16:creationId xmlns:a16="http://schemas.microsoft.com/office/drawing/2014/main" id="{5FABC083-14C6-8B6D-1F68-6F153DB35C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244640</xdr:colOff>
      <xdr:row>26</xdr:row>
      <xdr:rowOff>50800</xdr:rowOff>
    </xdr:from>
    <xdr:to>
      <xdr:col>3</xdr:col>
      <xdr:colOff>203200</xdr:colOff>
      <xdr:row>34</xdr:row>
      <xdr:rowOff>52876</xdr:rowOff>
    </xdr:to>
    <xdr:graphicFrame macro="">
      <xdr:nvGraphicFramePr>
        <xdr:cNvPr id="3" name="Chart 2">
          <a:extLst>
            <a:ext uri="{FF2B5EF4-FFF2-40B4-BE49-F238E27FC236}">
              <a16:creationId xmlns:a16="http://schemas.microsoft.com/office/drawing/2014/main" id="{4E11D50F-978D-DDFE-8797-BE14897303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17320</xdr:colOff>
      <xdr:row>8</xdr:row>
      <xdr:rowOff>12496</xdr:rowOff>
    </xdr:from>
    <xdr:to>
      <xdr:col>7</xdr:col>
      <xdr:colOff>865910</xdr:colOff>
      <xdr:row>20</xdr:row>
      <xdr:rowOff>127001</xdr:rowOff>
    </xdr:to>
    <xdr:graphicFrame macro="">
      <xdr:nvGraphicFramePr>
        <xdr:cNvPr id="4" name="Chart 3">
          <a:extLst>
            <a:ext uri="{FF2B5EF4-FFF2-40B4-BE49-F238E27FC236}">
              <a16:creationId xmlns:a16="http://schemas.microsoft.com/office/drawing/2014/main" id="{CF103FDB-495D-7DF0-B496-4FED47B704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57727</xdr:colOff>
      <xdr:row>30</xdr:row>
      <xdr:rowOff>23091</xdr:rowOff>
    </xdr:from>
    <xdr:to>
      <xdr:col>7</xdr:col>
      <xdr:colOff>80819</xdr:colOff>
      <xdr:row>41</xdr:row>
      <xdr:rowOff>161636</xdr:rowOff>
    </xdr:to>
    <xdr:graphicFrame macro="">
      <xdr:nvGraphicFramePr>
        <xdr:cNvPr id="5" name="Chart 4">
          <a:extLst>
            <a:ext uri="{FF2B5EF4-FFF2-40B4-BE49-F238E27FC236}">
              <a16:creationId xmlns:a16="http://schemas.microsoft.com/office/drawing/2014/main" id="{8B7386CA-320F-0402-9179-D16F75D007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365124</xdr:colOff>
      <xdr:row>1</xdr:row>
      <xdr:rowOff>122670</xdr:rowOff>
    </xdr:from>
    <xdr:to>
      <xdr:col>15</xdr:col>
      <xdr:colOff>184727</xdr:colOff>
      <xdr:row>10</xdr:row>
      <xdr:rowOff>122670</xdr:rowOff>
    </xdr:to>
    <xdr:graphicFrame macro="">
      <xdr:nvGraphicFramePr>
        <xdr:cNvPr id="6" name="Chart 5">
          <a:extLst>
            <a:ext uri="{FF2B5EF4-FFF2-40B4-BE49-F238E27FC236}">
              <a16:creationId xmlns:a16="http://schemas.microsoft.com/office/drawing/2014/main" id="{FD045993-4B8F-8105-1361-A4E62F5C6F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650463</xdr:colOff>
      <xdr:row>12</xdr:row>
      <xdr:rowOff>60613</xdr:rowOff>
    </xdr:from>
    <xdr:to>
      <xdr:col>15</xdr:col>
      <xdr:colOff>383059</xdr:colOff>
      <xdr:row>20</xdr:row>
      <xdr:rowOff>34636</xdr:rowOff>
    </xdr:to>
    <xdr:graphicFrame macro="">
      <xdr:nvGraphicFramePr>
        <xdr:cNvPr id="7" name="Chart 6">
          <a:extLst>
            <a:ext uri="{FF2B5EF4-FFF2-40B4-BE49-F238E27FC236}">
              <a16:creationId xmlns:a16="http://schemas.microsoft.com/office/drawing/2014/main" id="{D0651B0A-CAE8-23EE-740F-60F73ECAE8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587580</xdr:colOff>
      <xdr:row>21</xdr:row>
      <xdr:rowOff>49978</xdr:rowOff>
    </xdr:from>
    <xdr:to>
      <xdr:col>15</xdr:col>
      <xdr:colOff>235831</xdr:colOff>
      <xdr:row>29</xdr:row>
      <xdr:rowOff>95250</xdr:rowOff>
    </xdr:to>
    <xdr:graphicFrame macro="">
      <xdr:nvGraphicFramePr>
        <xdr:cNvPr id="8" name="Chart 7">
          <a:extLst>
            <a:ext uri="{FF2B5EF4-FFF2-40B4-BE49-F238E27FC236}">
              <a16:creationId xmlns:a16="http://schemas.microsoft.com/office/drawing/2014/main" id="{1E433FDD-5CB4-E75E-8E01-A0466777F6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507999</xdr:colOff>
      <xdr:row>31</xdr:row>
      <xdr:rowOff>120650</xdr:rowOff>
    </xdr:from>
    <xdr:to>
      <xdr:col>16</xdr:col>
      <xdr:colOff>399142</xdr:colOff>
      <xdr:row>40</xdr:row>
      <xdr:rowOff>127000</xdr:rowOff>
    </xdr:to>
    <xdr:graphicFrame macro="">
      <xdr:nvGraphicFramePr>
        <xdr:cNvPr id="9" name="Chart 8">
          <a:extLst>
            <a:ext uri="{FF2B5EF4-FFF2-40B4-BE49-F238E27FC236}">
              <a16:creationId xmlns:a16="http://schemas.microsoft.com/office/drawing/2014/main" id="{6BC6A822-0747-BB68-8BE5-A6CCB255FE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19</xdr:col>
      <xdr:colOff>173861</xdr:colOff>
      <xdr:row>1</xdr:row>
      <xdr:rowOff>111653</xdr:rowOff>
    </xdr:from>
    <xdr:to>
      <xdr:col>22</xdr:col>
      <xdr:colOff>508000</xdr:colOff>
      <xdr:row>8</xdr:row>
      <xdr:rowOff>125171</xdr:rowOff>
    </xdr:to>
    <xdr:graphicFrame macro="">
      <xdr:nvGraphicFramePr>
        <xdr:cNvPr id="10" name="Chart 9">
          <a:extLst>
            <a:ext uri="{FF2B5EF4-FFF2-40B4-BE49-F238E27FC236}">
              <a16:creationId xmlns:a16="http://schemas.microsoft.com/office/drawing/2014/main" id="{ECA72E3E-5175-F4F8-2651-B59BCBE923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16</xdr:col>
      <xdr:colOff>388472</xdr:colOff>
      <xdr:row>18</xdr:row>
      <xdr:rowOff>74706</xdr:rowOff>
    </xdr:from>
    <xdr:to>
      <xdr:col>19</xdr:col>
      <xdr:colOff>119530</xdr:colOff>
      <xdr:row>27</xdr:row>
      <xdr:rowOff>138862</xdr:rowOff>
    </xdr:to>
    <xdr:graphicFrame macro="">
      <xdr:nvGraphicFramePr>
        <xdr:cNvPr id="12" name="Chart 11">
          <a:extLst>
            <a:ext uri="{FF2B5EF4-FFF2-40B4-BE49-F238E27FC236}">
              <a16:creationId xmlns:a16="http://schemas.microsoft.com/office/drawing/2014/main" id="{5038AA3D-2CF1-3C00-5E62-5D9A2EE75F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7</xdr:col>
      <xdr:colOff>65610</xdr:colOff>
      <xdr:row>82</xdr:row>
      <xdr:rowOff>112058</xdr:rowOff>
    </xdr:from>
    <xdr:to>
      <xdr:col>8</xdr:col>
      <xdr:colOff>702235</xdr:colOff>
      <xdr:row>85</xdr:row>
      <xdr:rowOff>323387</xdr:rowOff>
    </xdr:to>
    <xdr:graphicFrame macro="">
      <xdr:nvGraphicFramePr>
        <xdr:cNvPr id="13" name="Chart 12">
          <a:extLst>
            <a:ext uri="{FF2B5EF4-FFF2-40B4-BE49-F238E27FC236}">
              <a16:creationId xmlns:a16="http://schemas.microsoft.com/office/drawing/2014/main" id="{FD79D558-D3E7-40C0-DB0C-C5FD2D2DBC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12</xdr:col>
      <xdr:colOff>226785</xdr:colOff>
      <xdr:row>81</xdr:row>
      <xdr:rowOff>351972</xdr:rowOff>
    </xdr:from>
    <xdr:to>
      <xdr:col>15</xdr:col>
      <xdr:colOff>362856</xdr:colOff>
      <xdr:row>86</xdr:row>
      <xdr:rowOff>170456</xdr:rowOff>
    </xdr:to>
    <xdr:graphicFrame macro="">
      <xdr:nvGraphicFramePr>
        <xdr:cNvPr id="15" name="Chart 14">
          <a:extLst>
            <a:ext uri="{FF2B5EF4-FFF2-40B4-BE49-F238E27FC236}">
              <a16:creationId xmlns:a16="http://schemas.microsoft.com/office/drawing/2014/main" id="{CC4B2589-6964-167A-CDBC-6912C1F6AF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16</xdr:col>
      <xdr:colOff>150918</xdr:colOff>
      <xdr:row>89</xdr:row>
      <xdr:rowOff>150091</xdr:rowOff>
    </xdr:from>
    <xdr:to>
      <xdr:col>17</xdr:col>
      <xdr:colOff>808183</xdr:colOff>
      <xdr:row>101</xdr:row>
      <xdr:rowOff>71053</xdr:rowOff>
    </xdr:to>
    <xdr:graphicFrame macro="">
      <xdr:nvGraphicFramePr>
        <xdr:cNvPr id="17" name="Chart 16">
          <a:extLst>
            <a:ext uri="{FF2B5EF4-FFF2-40B4-BE49-F238E27FC236}">
              <a16:creationId xmlns:a16="http://schemas.microsoft.com/office/drawing/2014/main" id="{882E6515-5493-A46C-918F-462D5EFE84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21</xdr:col>
      <xdr:colOff>435427</xdr:colOff>
      <xdr:row>97</xdr:row>
      <xdr:rowOff>105029</xdr:rowOff>
    </xdr:from>
    <xdr:to>
      <xdr:col>24</xdr:col>
      <xdr:colOff>1260928</xdr:colOff>
      <xdr:row>109</xdr:row>
      <xdr:rowOff>151192</xdr:rowOff>
    </xdr:to>
    <xdr:graphicFrame macro="">
      <xdr:nvGraphicFramePr>
        <xdr:cNvPr id="19" name="Chart 18">
          <a:extLst>
            <a:ext uri="{FF2B5EF4-FFF2-40B4-BE49-F238E27FC236}">
              <a16:creationId xmlns:a16="http://schemas.microsoft.com/office/drawing/2014/main" id="{0AE4AC07-8043-C624-2E24-0C26248362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26</xdr:col>
      <xdr:colOff>925286</xdr:colOff>
      <xdr:row>115</xdr:row>
      <xdr:rowOff>75292</xdr:rowOff>
    </xdr:from>
    <xdr:to>
      <xdr:col>28</xdr:col>
      <xdr:colOff>925286</xdr:colOff>
      <xdr:row>124</xdr:row>
      <xdr:rowOff>180110</xdr:rowOff>
    </xdr:to>
    <xdr:graphicFrame macro="">
      <xdr:nvGraphicFramePr>
        <xdr:cNvPr id="23" name="Chart 22">
          <a:extLst>
            <a:ext uri="{FF2B5EF4-FFF2-40B4-BE49-F238E27FC236}">
              <a16:creationId xmlns:a16="http://schemas.microsoft.com/office/drawing/2014/main" id="{F52F003A-0288-B494-D4CA-9A653F6142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21</xdr:col>
      <xdr:colOff>480786</xdr:colOff>
      <xdr:row>81</xdr:row>
      <xdr:rowOff>84365</xdr:rowOff>
    </xdr:from>
    <xdr:to>
      <xdr:col>24</xdr:col>
      <xdr:colOff>672843</xdr:colOff>
      <xdr:row>85</xdr:row>
      <xdr:rowOff>244929</xdr:rowOff>
    </xdr:to>
    <xdr:graphicFrame macro="">
      <xdr:nvGraphicFramePr>
        <xdr:cNvPr id="24" name="Chart 23">
          <a:extLst>
            <a:ext uri="{FF2B5EF4-FFF2-40B4-BE49-F238E27FC236}">
              <a16:creationId xmlns:a16="http://schemas.microsoft.com/office/drawing/2014/main" id="{26A77DBC-536A-0B9A-288A-F55E9101B2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25</xdr:col>
      <xdr:colOff>181429</xdr:colOff>
      <xdr:row>80</xdr:row>
      <xdr:rowOff>338363</xdr:rowOff>
    </xdr:from>
    <xdr:to>
      <xdr:col>28</xdr:col>
      <xdr:colOff>206375</xdr:colOff>
      <xdr:row>86</xdr:row>
      <xdr:rowOff>0</xdr:rowOff>
    </xdr:to>
    <xdr:graphicFrame macro="">
      <xdr:nvGraphicFramePr>
        <xdr:cNvPr id="25" name="Chart 24">
          <a:extLst>
            <a:ext uri="{FF2B5EF4-FFF2-40B4-BE49-F238E27FC236}">
              <a16:creationId xmlns:a16="http://schemas.microsoft.com/office/drawing/2014/main" id="{6C9EFE9E-DCAA-D94D-572C-079009F6FB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32</xdr:col>
      <xdr:colOff>426356</xdr:colOff>
      <xdr:row>78</xdr:row>
      <xdr:rowOff>152400</xdr:rowOff>
    </xdr:from>
    <xdr:to>
      <xdr:col>34</xdr:col>
      <xdr:colOff>57603</xdr:colOff>
      <xdr:row>84</xdr:row>
      <xdr:rowOff>186418</xdr:rowOff>
    </xdr:to>
    <mc:AlternateContent xmlns:mc="http://schemas.openxmlformats.org/markup-compatibility/2006" xmlns:a14="http://schemas.microsoft.com/office/drawing/2010/main">
      <mc:Choice Requires="a14">
        <xdr:graphicFrame macro="">
          <xdr:nvGraphicFramePr>
            <xdr:cNvPr id="29" name="City">
              <a:extLst>
                <a:ext uri="{FF2B5EF4-FFF2-40B4-BE49-F238E27FC236}">
                  <a16:creationId xmlns:a16="http://schemas.microsoft.com/office/drawing/2014/main" id="{D031C8D3-81FC-E0CA-0E04-AEF7026BF4A1}"/>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46400356" y="15694025"/>
              <a:ext cx="1821998" cy="251051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61384</xdr:colOff>
      <xdr:row>4</xdr:row>
      <xdr:rowOff>11995</xdr:rowOff>
    </xdr:from>
    <xdr:to>
      <xdr:col>9</xdr:col>
      <xdr:colOff>201840</xdr:colOff>
      <xdr:row>17</xdr:row>
      <xdr:rowOff>128411</xdr:rowOff>
    </xdr:to>
    <mc:AlternateContent xmlns:mc="http://schemas.openxmlformats.org/markup-compatibility/2006" xmlns:a14="http://schemas.microsoft.com/office/drawing/2010/main">
      <mc:Choice Requires="a14">
        <xdr:graphicFrame macro="">
          <xdr:nvGraphicFramePr>
            <xdr:cNvPr id="30" name="Current_brands 2">
              <a:extLst>
                <a:ext uri="{FF2B5EF4-FFF2-40B4-BE49-F238E27FC236}">
                  <a16:creationId xmlns:a16="http://schemas.microsoft.com/office/drawing/2014/main" id="{D378EF56-0347-CE2C-36AB-57CCB6F22B6D}"/>
                </a:ext>
              </a:extLst>
            </xdr:cNvPr>
            <xdr:cNvGraphicFramePr/>
          </xdr:nvGraphicFramePr>
          <xdr:xfrm>
            <a:off x="0" y="0"/>
            <a:ext cx="0" cy="0"/>
          </xdr:xfrm>
          <a:graphic>
            <a:graphicData uri="http://schemas.microsoft.com/office/drawing/2010/slicer">
              <sle:slicer xmlns:sle="http://schemas.microsoft.com/office/drawing/2010/slicer" name="Current_brands 2"/>
            </a:graphicData>
          </a:graphic>
        </xdr:graphicFrame>
      </mc:Choice>
      <mc:Fallback xmlns="">
        <xdr:sp macro="" textlink="">
          <xdr:nvSpPr>
            <xdr:cNvPr id="0" name=""/>
            <xdr:cNvSpPr>
              <a:spLocks noTextEdit="1"/>
            </xdr:cNvSpPr>
          </xdr:nvSpPr>
          <xdr:spPr>
            <a:xfrm>
              <a:off x="11173884" y="853370"/>
              <a:ext cx="1632706" cy="259291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580572</xdr:colOff>
      <xdr:row>50</xdr:row>
      <xdr:rowOff>43544</xdr:rowOff>
    </xdr:from>
    <xdr:to>
      <xdr:col>5</xdr:col>
      <xdr:colOff>290286</xdr:colOff>
      <xdr:row>65</xdr:row>
      <xdr:rowOff>65315</xdr:rowOff>
    </xdr:to>
    <xdr:graphicFrame macro="">
      <xdr:nvGraphicFramePr>
        <xdr:cNvPr id="31" name="Chart 30">
          <a:extLst>
            <a:ext uri="{FF2B5EF4-FFF2-40B4-BE49-F238E27FC236}">
              <a16:creationId xmlns:a16="http://schemas.microsoft.com/office/drawing/2014/main" id="{056940F9-BD26-5F0C-6355-34675B1FA8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15</xdr:col>
      <xdr:colOff>457200</xdr:colOff>
      <xdr:row>38</xdr:row>
      <xdr:rowOff>35561</xdr:rowOff>
    </xdr:from>
    <xdr:to>
      <xdr:col>28</xdr:col>
      <xdr:colOff>584200</xdr:colOff>
      <xdr:row>61</xdr:row>
      <xdr:rowOff>112685</xdr:rowOff>
    </xdr:to>
    <xdr:sp macro="" textlink="">
      <xdr:nvSpPr>
        <xdr:cNvPr id="2" name="Rectangle: Rounded Corners 1">
          <a:extLst>
            <a:ext uri="{FF2B5EF4-FFF2-40B4-BE49-F238E27FC236}">
              <a16:creationId xmlns:a16="http://schemas.microsoft.com/office/drawing/2014/main" id="{FF37BA0E-1F21-4CC7-B35A-50CFCCE758D8}"/>
            </a:ext>
          </a:extLst>
        </xdr:cNvPr>
        <xdr:cNvSpPr/>
      </xdr:nvSpPr>
      <xdr:spPr>
        <a:xfrm>
          <a:off x="9601200" y="6985001"/>
          <a:ext cx="8051800" cy="4283364"/>
        </a:xfrm>
        <a:prstGeom prst="roundRect">
          <a:avLst>
            <a:gd name="adj" fmla="val 2270"/>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19258</xdr:colOff>
      <xdr:row>41</xdr:row>
      <xdr:rowOff>30300</xdr:rowOff>
    </xdr:from>
    <xdr:to>
      <xdr:col>8</xdr:col>
      <xdr:colOff>530143</xdr:colOff>
      <xdr:row>61</xdr:row>
      <xdr:rowOff>101139</xdr:rowOff>
    </xdr:to>
    <xdr:sp macro="" textlink="">
      <xdr:nvSpPr>
        <xdr:cNvPr id="3" name="Rectangle: Rounded Corners 2">
          <a:extLst>
            <a:ext uri="{FF2B5EF4-FFF2-40B4-BE49-F238E27FC236}">
              <a16:creationId xmlns:a16="http://schemas.microsoft.com/office/drawing/2014/main" id="{83FB82CD-1EEC-4594-9C3A-D524215F3CCC}"/>
            </a:ext>
          </a:extLst>
        </xdr:cNvPr>
        <xdr:cNvSpPr/>
      </xdr:nvSpPr>
      <xdr:spPr>
        <a:xfrm>
          <a:off x="1238458" y="7528380"/>
          <a:ext cx="4168485" cy="3728439"/>
        </a:xfrm>
        <a:prstGeom prst="roundRect">
          <a:avLst>
            <a:gd name="adj" fmla="val 9016"/>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250825</xdr:colOff>
      <xdr:row>0</xdr:row>
      <xdr:rowOff>0</xdr:rowOff>
    </xdr:from>
    <xdr:to>
      <xdr:col>1</xdr:col>
      <xdr:colOff>441325</xdr:colOff>
      <xdr:row>61</xdr:row>
      <xdr:rowOff>163195</xdr:rowOff>
    </xdr:to>
    <xdr:sp macro="" textlink="">
      <xdr:nvSpPr>
        <xdr:cNvPr id="4" name="Rectangle: Rounded Corners 3">
          <a:extLst>
            <a:ext uri="{FF2B5EF4-FFF2-40B4-BE49-F238E27FC236}">
              <a16:creationId xmlns:a16="http://schemas.microsoft.com/office/drawing/2014/main" id="{2B9CB18D-0A1E-4726-8BF5-FC17C1D48C6B}"/>
            </a:ext>
          </a:extLst>
        </xdr:cNvPr>
        <xdr:cNvSpPr/>
      </xdr:nvSpPr>
      <xdr:spPr>
        <a:xfrm>
          <a:off x="250825" y="0"/>
          <a:ext cx="800100" cy="11318875"/>
        </a:xfrm>
        <a:prstGeom prst="roundRect">
          <a:avLst>
            <a:gd name="adj" fmla="val 18776"/>
          </a:avLst>
        </a:prstGeom>
        <a:gradFill>
          <a:gsLst>
            <a:gs pos="60000">
              <a:srgbClr val="833C52"/>
            </a:gs>
            <a:gs pos="4000">
              <a:srgbClr val="E53F3F"/>
            </a:gs>
            <a:gs pos="100000">
              <a:schemeClr val="accent1">
                <a:lumMod val="50000"/>
              </a:schemeClr>
            </a:gs>
          </a:gsLst>
          <a:lin ang="5400000" scaled="1"/>
        </a:gradFill>
        <a:ln>
          <a:solidFill>
            <a:srgbClr val="FDFDFD"/>
          </a:solidFill>
        </a:ln>
        <a:effectLst>
          <a:outerShdw blurRad="101600" dist="50800" dir="13500000" algn="br"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218089</xdr:colOff>
      <xdr:row>12</xdr:row>
      <xdr:rowOff>30452</xdr:rowOff>
    </xdr:from>
    <xdr:to>
      <xdr:col>8</xdr:col>
      <xdr:colOff>314895</xdr:colOff>
      <xdr:row>40</xdr:row>
      <xdr:rowOff>114301</xdr:rowOff>
    </xdr:to>
    <xdr:sp macro="" textlink="">
      <xdr:nvSpPr>
        <xdr:cNvPr id="5" name="Rectangle: Rounded Corners 4">
          <a:extLst>
            <a:ext uri="{FF2B5EF4-FFF2-40B4-BE49-F238E27FC236}">
              <a16:creationId xmlns:a16="http://schemas.microsoft.com/office/drawing/2014/main" id="{4FF32E69-6F54-46E4-AF1B-F6B104AB61C3}"/>
            </a:ext>
          </a:extLst>
        </xdr:cNvPr>
        <xdr:cNvSpPr/>
      </xdr:nvSpPr>
      <xdr:spPr>
        <a:xfrm>
          <a:off x="1437289" y="2225012"/>
          <a:ext cx="3754406" cy="5204489"/>
        </a:xfrm>
        <a:prstGeom prst="roundRect">
          <a:avLst>
            <a:gd name="adj" fmla="val 1603"/>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542925</xdr:colOff>
      <xdr:row>12</xdr:row>
      <xdr:rowOff>95848</xdr:rowOff>
    </xdr:from>
    <xdr:to>
      <xdr:col>15</xdr:col>
      <xdr:colOff>282575</xdr:colOff>
      <xdr:row>39</xdr:row>
      <xdr:rowOff>27306</xdr:rowOff>
    </xdr:to>
    <xdr:sp macro="" textlink="">
      <xdr:nvSpPr>
        <xdr:cNvPr id="6" name="Rectangle: Rounded Corners 5">
          <a:extLst>
            <a:ext uri="{FF2B5EF4-FFF2-40B4-BE49-F238E27FC236}">
              <a16:creationId xmlns:a16="http://schemas.microsoft.com/office/drawing/2014/main" id="{38F42C05-94BA-4900-95AA-789F08B47458}"/>
            </a:ext>
          </a:extLst>
        </xdr:cNvPr>
        <xdr:cNvSpPr/>
      </xdr:nvSpPr>
      <xdr:spPr>
        <a:xfrm>
          <a:off x="5419725" y="2290408"/>
          <a:ext cx="4006850" cy="4869218"/>
        </a:xfrm>
        <a:prstGeom prst="roundRect">
          <a:avLst>
            <a:gd name="adj" fmla="val 8060"/>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374071</xdr:colOff>
      <xdr:row>0</xdr:row>
      <xdr:rowOff>95039</xdr:rowOff>
    </xdr:from>
    <xdr:to>
      <xdr:col>25</xdr:col>
      <xdr:colOff>199159</xdr:colOff>
      <xdr:row>4</xdr:row>
      <xdr:rowOff>140163</xdr:rowOff>
    </xdr:to>
    <xdr:sp macro="" textlink="">
      <xdr:nvSpPr>
        <xdr:cNvPr id="7" name="Rectangle: Diagonal Corners Rounded 6">
          <a:extLst>
            <a:ext uri="{FF2B5EF4-FFF2-40B4-BE49-F238E27FC236}">
              <a16:creationId xmlns:a16="http://schemas.microsoft.com/office/drawing/2014/main" id="{9F8A39D2-9985-4A80-AC97-39503DD913D2}"/>
            </a:ext>
          </a:extLst>
        </xdr:cNvPr>
        <xdr:cNvSpPr/>
      </xdr:nvSpPr>
      <xdr:spPr>
        <a:xfrm>
          <a:off x="2202871" y="95039"/>
          <a:ext cx="13236288" cy="776644"/>
        </a:xfrm>
        <a:prstGeom prst="round2DiagRect">
          <a:avLst>
            <a:gd name="adj1" fmla="val 4386"/>
            <a:gd name="adj2" fmla="val 0"/>
          </a:avLst>
        </a:prstGeom>
        <a:gradFill>
          <a:gsLst>
            <a:gs pos="100000">
              <a:srgbClr val="E43C3E"/>
            </a:gs>
            <a:gs pos="4000">
              <a:srgbClr val="FF8E90"/>
            </a:gs>
            <a:gs pos="45000">
              <a:srgbClr val="F24447"/>
            </a:gs>
            <a:gs pos="94000">
              <a:srgbClr val="FF4B4F"/>
            </a:gs>
            <a:gs pos="98000">
              <a:srgbClr val="FFB4B5"/>
            </a:gs>
            <a:gs pos="0">
              <a:srgbClr val="DA0005"/>
            </a:gs>
          </a:gsLst>
          <a:lin ang="5400000" scaled="1"/>
        </a:gradFill>
        <a:ln w="12700">
          <a:noFill/>
        </a:ln>
        <a:effectLst>
          <a:outerShdw blurRad="76200" dist="381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4</xdr:col>
      <xdr:colOff>379403</xdr:colOff>
      <xdr:row>1</xdr:row>
      <xdr:rowOff>14961</xdr:rowOff>
    </xdr:from>
    <xdr:to>
      <xdr:col>23</xdr:col>
      <xdr:colOff>332219</xdr:colOff>
      <xdr:row>4</xdr:row>
      <xdr:rowOff>118648</xdr:rowOff>
    </xdr:to>
    <xdr:sp macro="" textlink="">
      <xdr:nvSpPr>
        <xdr:cNvPr id="8" name="TextBox 7">
          <a:extLst>
            <a:ext uri="{FF2B5EF4-FFF2-40B4-BE49-F238E27FC236}">
              <a16:creationId xmlns:a16="http://schemas.microsoft.com/office/drawing/2014/main" id="{FF9B0DD3-4D22-4B6A-9C35-D1A24BB857A3}"/>
            </a:ext>
          </a:extLst>
        </xdr:cNvPr>
        <xdr:cNvSpPr txBox="1"/>
      </xdr:nvSpPr>
      <xdr:spPr>
        <a:xfrm>
          <a:off x="2817803" y="197841"/>
          <a:ext cx="11535216" cy="652327"/>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3600" b="0">
              <a:solidFill>
                <a:schemeClr val="bg1"/>
              </a:solidFill>
              <a:latin typeface="Arial" panose="020B0604020202020204" pitchFamily="34" charset="0"/>
              <a:cs typeface="Arial" panose="020B0604020202020204" pitchFamily="34" charset="0"/>
            </a:rPr>
            <a:t>CODEX MARKETING</a:t>
          </a:r>
          <a:r>
            <a:rPr lang="en-IN" sz="3600" b="0" baseline="0">
              <a:solidFill>
                <a:schemeClr val="bg1"/>
              </a:solidFill>
              <a:latin typeface="Arial" panose="020B0604020202020204" pitchFamily="34" charset="0"/>
              <a:cs typeface="Arial" panose="020B0604020202020204" pitchFamily="34" charset="0"/>
            </a:rPr>
            <a:t> INSIGHTS PROJECT</a:t>
          </a:r>
          <a:endParaRPr lang="en-IN" sz="3600" b="0">
            <a:solidFill>
              <a:schemeClr val="bg1"/>
            </a:solidFill>
            <a:latin typeface="Arial" panose="020B0604020202020204" pitchFamily="34" charset="0"/>
            <a:cs typeface="Arial" panose="020B0604020202020204" pitchFamily="34" charset="0"/>
          </a:endParaRPr>
        </a:p>
      </xdr:txBody>
    </xdr:sp>
    <xdr:clientData/>
  </xdr:twoCellAnchor>
  <xdr:twoCellAnchor>
    <xdr:from>
      <xdr:col>2</xdr:col>
      <xdr:colOff>286038</xdr:colOff>
      <xdr:row>17</xdr:row>
      <xdr:rowOff>22534</xdr:rowOff>
    </xdr:from>
    <xdr:to>
      <xdr:col>7</xdr:col>
      <xdr:colOff>361950</xdr:colOff>
      <xdr:row>26</xdr:row>
      <xdr:rowOff>39371</xdr:rowOff>
    </xdr:to>
    <xdr:graphicFrame macro="">
      <xdr:nvGraphicFramePr>
        <xdr:cNvPr id="9" name="Chart 8">
          <a:extLst>
            <a:ext uri="{FF2B5EF4-FFF2-40B4-BE49-F238E27FC236}">
              <a16:creationId xmlns:a16="http://schemas.microsoft.com/office/drawing/2014/main" id="{0695A5BF-C90C-4879-89B1-770E737A41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277061</xdr:colOff>
      <xdr:row>27</xdr:row>
      <xdr:rowOff>124098</xdr:rowOff>
    </xdr:from>
    <xdr:to>
      <xdr:col>7</xdr:col>
      <xdr:colOff>282574</xdr:colOff>
      <xdr:row>38</xdr:row>
      <xdr:rowOff>144032</xdr:rowOff>
    </xdr:to>
    <xdr:graphicFrame macro="">
      <xdr:nvGraphicFramePr>
        <xdr:cNvPr id="10" name="Chart 9">
          <a:extLst>
            <a:ext uri="{FF2B5EF4-FFF2-40B4-BE49-F238E27FC236}">
              <a16:creationId xmlns:a16="http://schemas.microsoft.com/office/drawing/2014/main" id="{F3312167-2464-4636-AD67-476721AFBF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60325</xdr:colOff>
      <xdr:row>21</xdr:row>
      <xdr:rowOff>175896</xdr:rowOff>
    </xdr:from>
    <xdr:to>
      <xdr:col>15</xdr:col>
      <xdr:colOff>139700</xdr:colOff>
      <xdr:row>37</xdr:row>
      <xdr:rowOff>170815</xdr:rowOff>
    </xdr:to>
    <xdr:graphicFrame macro="">
      <xdr:nvGraphicFramePr>
        <xdr:cNvPr id="11" name="Chart 10">
          <a:extLst>
            <a:ext uri="{FF2B5EF4-FFF2-40B4-BE49-F238E27FC236}">
              <a16:creationId xmlns:a16="http://schemas.microsoft.com/office/drawing/2014/main" id="{2DB15919-43DB-4E38-AE7F-D19E788B2C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44451</xdr:colOff>
      <xdr:row>39</xdr:row>
      <xdr:rowOff>70191</xdr:rowOff>
    </xdr:from>
    <xdr:to>
      <xdr:col>15</xdr:col>
      <xdr:colOff>324017</xdr:colOff>
      <xdr:row>61</xdr:row>
      <xdr:rowOff>115571</xdr:rowOff>
    </xdr:to>
    <xdr:sp macro="" textlink="">
      <xdr:nvSpPr>
        <xdr:cNvPr id="12" name="Rectangle: Rounded Corners 11">
          <a:extLst>
            <a:ext uri="{FF2B5EF4-FFF2-40B4-BE49-F238E27FC236}">
              <a16:creationId xmlns:a16="http://schemas.microsoft.com/office/drawing/2014/main" id="{EA647C12-F21E-4FE7-BEF8-D01C997F33F3}"/>
            </a:ext>
          </a:extLst>
        </xdr:cNvPr>
        <xdr:cNvSpPr/>
      </xdr:nvSpPr>
      <xdr:spPr>
        <a:xfrm>
          <a:off x="5530851" y="7202511"/>
          <a:ext cx="3937166" cy="4068740"/>
        </a:xfrm>
        <a:prstGeom prst="roundRect">
          <a:avLst>
            <a:gd name="adj" fmla="val 4981"/>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361950</xdr:colOff>
      <xdr:row>41</xdr:row>
      <xdr:rowOff>82955</xdr:rowOff>
    </xdr:from>
    <xdr:to>
      <xdr:col>15</xdr:col>
      <xdr:colOff>168563</xdr:colOff>
      <xdr:row>60</xdr:row>
      <xdr:rowOff>152689</xdr:rowOff>
    </xdr:to>
    <xdr:graphicFrame macro="">
      <xdr:nvGraphicFramePr>
        <xdr:cNvPr id="13" name="Chart 12">
          <a:extLst>
            <a:ext uri="{FF2B5EF4-FFF2-40B4-BE49-F238E27FC236}">
              <a16:creationId xmlns:a16="http://schemas.microsoft.com/office/drawing/2014/main" id="{B72B3E2E-C44B-48E2-BB00-D629F92389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438150</xdr:colOff>
      <xdr:row>19</xdr:row>
      <xdr:rowOff>17780</xdr:rowOff>
    </xdr:from>
    <xdr:to>
      <xdr:col>28</xdr:col>
      <xdr:colOff>542925</xdr:colOff>
      <xdr:row>37</xdr:row>
      <xdr:rowOff>91441</xdr:rowOff>
    </xdr:to>
    <xdr:sp macro="" textlink="">
      <xdr:nvSpPr>
        <xdr:cNvPr id="14" name="Rectangle: Rounded Corners 13">
          <a:extLst>
            <a:ext uri="{FF2B5EF4-FFF2-40B4-BE49-F238E27FC236}">
              <a16:creationId xmlns:a16="http://schemas.microsoft.com/office/drawing/2014/main" id="{210E54C6-1048-4525-8EF8-F8CE442E25EC}"/>
            </a:ext>
          </a:extLst>
        </xdr:cNvPr>
        <xdr:cNvSpPr/>
      </xdr:nvSpPr>
      <xdr:spPr>
        <a:xfrm>
          <a:off x="9582150" y="3492500"/>
          <a:ext cx="8029575" cy="3365501"/>
        </a:xfrm>
        <a:prstGeom prst="roundRect">
          <a:avLst>
            <a:gd name="adj" fmla="val 5635"/>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520700</xdr:colOff>
      <xdr:row>26</xdr:row>
      <xdr:rowOff>166372</xdr:rowOff>
    </xdr:from>
    <xdr:to>
      <xdr:col>21</xdr:col>
      <xdr:colOff>542925</xdr:colOff>
      <xdr:row>36</xdr:row>
      <xdr:rowOff>147321</xdr:rowOff>
    </xdr:to>
    <xdr:graphicFrame macro="">
      <xdr:nvGraphicFramePr>
        <xdr:cNvPr id="15" name="Chart 14">
          <a:extLst>
            <a:ext uri="{FF2B5EF4-FFF2-40B4-BE49-F238E27FC236}">
              <a16:creationId xmlns:a16="http://schemas.microsoft.com/office/drawing/2014/main" id="{C9AC5C49-567B-4889-8085-567C9E246D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447673</xdr:colOff>
      <xdr:row>45</xdr:row>
      <xdr:rowOff>97676</xdr:rowOff>
    </xdr:from>
    <xdr:to>
      <xdr:col>22</xdr:col>
      <xdr:colOff>553167</xdr:colOff>
      <xdr:row>58</xdr:row>
      <xdr:rowOff>6103</xdr:rowOff>
    </xdr:to>
    <xdr:graphicFrame macro="">
      <xdr:nvGraphicFramePr>
        <xdr:cNvPr id="16" name="Chart 15">
          <a:extLst>
            <a:ext uri="{FF2B5EF4-FFF2-40B4-BE49-F238E27FC236}">
              <a16:creationId xmlns:a16="http://schemas.microsoft.com/office/drawing/2014/main" id="{7A3E927A-6570-42FD-AC89-E30C5550FB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92075</xdr:colOff>
      <xdr:row>15</xdr:row>
      <xdr:rowOff>3175</xdr:rowOff>
    </xdr:from>
    <xdr:to>
      <xdr:col>8</xdr:col>
      <xdr:colOff>134822</xdr:colOff>
      <xdr:row>17</xdr:row>
      <xdr:rowOff>123466</xdr:rowOff>
    </xdr:to>
    <xdr:sp macro="" textlink="">
      <xdr:nvSpPr>
        <xdr:cNvPr id="17" name="TextBox 16">
          <a:extLst>
            <a:ext uri="{FF2B5EF4-FFF2-40B4-BE49-F238E27FC236}">
              <a16:creationId xmlns:a16="http://schemas.microsoft.com/office/drawing/2014/main" id="{B0B27B3C-6F08-4295-9A5C-476FDEB9E6DD}"/>
            </a:ext>
          </a:extLst>
        </xdr:cNvPr>
        <xdr:cNvSpPr txBox="1"/>
      </xdr:nvSpPr>
      <xdr:spPr>
        <a:xfrm>
          <a:off x="1311275" y="2746375"/>
          <a:ext cx="3700347"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effectLst>
                <a:outerShdw blurRad="50800" dist="38100" algn="l" rotWithShape="0">
                  <a:prstClr val="black">
                    <a:alpha val="40000"/>
                  </a:prstClr>
                </a:outerShdw>
              </a:effectLst>
              <a:latin typeface="+mn-lt"/>
              <a:cs typeface="Arial" panose="020B0604020202020204" pitchFamily="34" charset="0"/>
            </a:rPr>
            <a:t>ENERGY</a:t>
          </a: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 DRINK PREFERENCE BY GENDER</a:t>
          </a:r>
        </a:p>
        <a:p>
          <a:pPr algn="ctr"/>
          <a:endParaRPr lang="en-IN" sz="1100" b="0">
            <a:solidFill>
              <a:srgbClr val="004E64"/>
            </a:solidFill>
            <a:latin typeface="+mn-lt"/>
            <a:cs typeface="Arial" panose="020B0604020202020204" pitchFamily="34" charset="0"/>
          </a:endParaRPr>
        </a:p>
      </xdr:txBody>
    </xdr:sp>
    <xdr:clientData/>
  </xdr:twoCellAnchor>
  <xdr:twoCellAnchor>
    <xdr:from>
      <xdr:col>2</xdr:col>
      <xdr:colOff>371887</xdr:colOff>
      <xdr:row>25</xdr:row>
      <xdr:rowOff>182088</xdr:rowOff>
    </xdr:from>
    <xdr:to>
      <xdr:col>8</xdr:col>
      <xdr:colOff>447538</xdr:colOff>
      <xdr:row>28</xdr:row>
      <xdr:rowOff>116201</xdr:rowOff>
    </xdr:to>
    <xdr:sp macro="" textlink="">
      <xdr:nvSpPr>
        <xdr:cNvPr id="18" name="TextBox 17">
          <a:extLst>
            <a:ext uri="{FF2B5EF4-FFF2-40B4-BE49-F238E27FC236}">
              <a16:creationId xmlns:a16="http://schemas.microsoft.com/office/drawing/2014/main" id="{4C517F42-316D-437D-82C3-2F08494E2129}"/>
            </a:ext>
          </a:extLst>
        </xdr:cNvPr>
        <xdr:cNvSpPr txBox="1"/>
      </xdr:nvSpPr>
      <xdr:spPr>
        <a:xfrm>
          <a:off x="1591087" y="4754088"/>
          <a:ext cx="3733251" cy="48275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effectLst>
                <a:outerShdw blurRad="50800" dist="38100" algn="l" rotWithShape="0">
                  <a:prstClr val="black">
                    <a:alpha val="40000"/>
                  </a:prstClr>
                </a:outerShdw>
              </a:effectLst>
              <a:latin typeface="+mn-lt"/>
              <a:cs typeface="Arial" panose="020B0604020202020204" pitchFamily="34" charset="0"/>
            </a:rPr>
            <a:t>ENERGY</a:t>
          </a: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 DRINK PREFERENCE BY AGE GROUP</a:t>
          </a:r>
        </a:p>
        <a:p>
          <a:pPr algn="ctr"/>
          <a:endParaRPr lang="en-IN" sz="1100" b="0">
            <a:solidFill>
              <a:srgbClr val="004E64"/>
            </a:solidFill>
            <a:latin typeface="+mn-lt"/>
            <a:cs typeface="Arial" panose="020B0604020202020204" pitchFamily="34" charset="0"/>
          </a:endParaRPr>
        </a:p>
      </xdr:txBody>
    </xdr:sp>
    <xdr:clientData/>
  </xdr:twoCellAnchor>
  <xdr:twoCellAnchor>
    <xdr:from>
      <xdr:col>9</xdr:col>
      <xdr:colOff>2265</xdr:colOff>
      <xdr:row>19</xdr:row>
      <xdr:rowOff>84455</xdr:rowOff>
    </xdr:from>
    <xdr:to>
      <xdr:col>15</xdr:col>
      <xdr:colOff>314433</xdr:colOff>
      <xdr:row>22</xdr:row>
      <xdr:rowOff>21866</xdr:rowOff>
    </xdr:to>
    <xdr:sp macro="" textlink="">
      <xdr:nvSpPr>
        <xdr:cNvPr id="19" name="TextBox 18">
          <a:extLst>
            <a:ext uri="{FF2B5EF4-FFF2-40B4-BE49-F238E27FC236}">
              <a16:creationId xmlns:a16="http://schemas.microsoft.com/office/drawing/2014/main" id="{91D13229-CD31-43B0-AD9F-64CAE1F9B3C3}"/>
            </a:ext>
          </a:extLst>
        </xdr:cNvPr>
        <xdr:cNvSpPr txBox="1"/>
      </xdr:nvSpPr>
      <xdr:spPr>
        <a:xfrm>
          <a:off x="5488665" y="3559175"/>
          <a:ext cx="3969768"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INGREDIANTS PREFERENCE </a:t>
          </a:r>
          <a:endParaRPr lang="en-IN" sz="1100" b="0">
            <a:solidFill>
              <a:srgbClr val="004E64"/>
            </a:solidFill>
            <a:latin typeface="+mn-lt"/>
            <a:cs typeface="Arial" panose="020B0604020202020204" pitchFamily="34" charset="0"/>
          </a:endParaRPr>
        </a:p>
      </xdr:txBody>
    </xdr:sp>
    <xdr:clientData/>
  </xdr:twoCellAnchor>
  <xdr:twoCellAnchor>
    <xdr:from>
      <xdr:col>8</xdr:col>
      <xdr:colOff>571663</xdr:colOff>
      <xdr:row>39</xdr:row>
      <xdr:rowOff>151707</xdr:rowOff>
    </xdr:from>
    <xdr:to>
      <xdr:col>15</xdr:col>
      <xdr:colOff>276705</xdr:colOff>
      <xdr:row>42</xdr:row>
      <xdr:rowOff>89118</xdr:rowOff>
    </xdr:to>
    <xdr:sp macro="" textlink="">
      <xdr:nvSpPr>
        <xdr:cNvPr id="20" name="TextBox 19">
          <a:extLst>
            <a:ext uri="{FF2B5EF4-FFF2-40B4-BE49-F238E27FC236}">
              <a16:creationId xmlns:a16="http://schemas.microsoft.com/office/drawing/2014/main" id="{92695122-D7F8-47BC-A5D1-8DA485864E56}"/>
            </a:ext>
          </a:extLst>
        </xdr:cNvPr>
        <xdr:cNvSpPr txBox="1"/>
      </xdr:nvSpPr>
      <xdr:spPr>
        <a:xfrm>
          <a:off x="5448463" y="7284027"/>
          <a:ext cx="3972242"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PACKAGING PREFERENCE </a:t>
          </a:r>
          <a:endParaRPr lang="en-IN" sz="1100" b="0">
            <a:solidFill>
              <a:srgbClr val="004E64"/>
            </a:solidFill>
            <a:latin typeface="+mn-lt"/>
            <a:cs typeface="Arial" panose="020B0604020202020204" pitchFamily="34" charset="0"/>
          </a:endParaRPr>
        </a:p>
      </xdr:txBody>
    </xdr:sp>
    <xdr:clientData/>
  </xdr:twoCellAnchor>
  <xdr:twoCellAnchor>
    <xdr:from>
      <xdr:col>22</xdr:col>
      <xdr:colOff>581251</xdr:colOff>
      <xdr:row>44</xdr:row>
      <xdr:rowOff>83891</xdr:rowOff>
    </xdr:from>
    <xdr:to>
      <xdr:col>28</xdr:col>
      <xdr:colOff>332802</xdr:colOff>
      <xdr:row>57</xdr:row>
      <xdr:rowOff>166326</xdr:rowOff>
    </xdr:to>
    <xdr:graphicFrame macro="">
      <xdr:nvGraphicFramePr>
        <xdr:cNvPr id="21" name="Chart 20">
          <a:extLst>
            <a:ext uri="{FF2B5EF4-FFF2-40B4-BE49-F238E27FC236}">
              <a16:creationId xmlns:a16="http://schemas.microsoft.com/office/drawing/2014/main" id="{1F7C168D-2A30-4C47-ADEC-3109D81EED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409079</xdr:colOff>
      <xdr:row>24</xdr:row>
      <xdr:rowOff>23223</xdr:rowOff>
    </xdr:from>
    <xdr:to>
      <xdr:col>21</xdr:col>
      <xdr:colOff>487204</xdr:colOff>
      <xdr:row>26</xdr:row>
      <xdr:rowOff>143514</xdr:rowOff>
    </xdr:to>
    <xdr:sp macro="" textlink="">
      <xdr:nvSpPr>
        <xdr:cNvPr id="22" name="TextBox 21">
          <a:extLst>
            <a:ext uri="{FF2B5EF4-FFF2-40B4-BE49-F238E27FC236}">
              <a16:creationId xmlns:a16="http://schemas.microsoft.com/office/drawing/2014/main" id="{181B98CF-848D-4A18-9947-7097AC17CF29}"/>
            </a:ext>
          </a:extLst>
        </xdr:cNvPr>
        <xdr:cNvSpPr txBox="1"/>
      </xdr:nvSpPr>
      <xdr:spPr>
        <a:xfrm>
          <a:off x="9553079" y="4412343"/>
          <a:ext cx="3735725"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TOP</a:t>
          </a:r>
          <a:r>
            <a:rPr lang="en-IN" sz="1100" b="0" baseline="0">
              <a:solidFill>
                <a:schemeClr val="bg1"/>
              </a:solidFill>
              <a:latin typeface="+mn-lt"/>
              <a:cs typeface="Arial" panose="020B0604020202020204" pitchFamily="34" charset="0"/>
            </a:rPr>
            <a:t> PERFORMING  BRAND</a:t>
          </a:r>
          <a:endParaRPr lang="en-IN" sz="1100" b="0">
            <a:solidFill>
              <a:schemeClr val="bg1"/>
            </a:solidFill>
            <a:latin typeface="+mn-lt"/>
            <a:cs typeface="Arial" panose="020B0604020202020204" pitchFamily="34" charset="0"/>
          </a:endParaRPr>
        </a:p>
      </xdr:txBody>
    </xdr:sp>
    <xdr:clientData/>
  </xdr:twoCellAnchor>
  <xdr:twoCellAnchor>
    <xdr:from>
      <xdr:col>15</xdr:col>
      <xdr:colOff>441015</xdr:colOff>
      <xdr:row>39</xdr:row>
      <xdr:rowOff>45124</xdr:rowOff>
    </xdr:from>
    <xdr:to>
      <xdr:col>23</xdr:col>
      <xdr:colOff>33943</xdr:colOff>
      <xdr:row>41</xdr:row>
      <xdr:rowOff>165877</xdr:rowOff>
    </xdr:to>
    <xdr:sp macro="" textlink="">
      <xdr:nvSpPr>
        <xdr:cNvPr id="23" name="TextBox 22">
          <a:extLst>
            <a:ext uri="{FF2B5EF4-FFF2-40B4-BE49-F238E27FC236}">
              <a16:creationId xmlns:a16="http://schemas.microsoft.com/office/drawing/2014/main" id="{36508F77-B3C2-496A-B4E4-90E1BE6D4735}"/>
            </a:ext>
          </a:extLst>
        </xdr:cNvPr>
        <xdr:cNvSpPr txBox="1"/>
      </xdr:nvSpPr>
      <xdr:spPr>
        <a:xfrm>
          <a:off x="9585015" y="7177444"/>
          <a:ext cx="4469728" cy="48651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latin typeface="+mn-lt"/>
              <a:cs typeface="Arial" panose="020B0604020202020204" pitchFamily="34" charset="0"/>
            </a:rPr>
            <a:t>REASONS OF NOT PREFERING  CODEX</a:t>
          </a:r>
          <a:endParaRPr lang="en-IN" sz="1100" b="0">
            <a:solidFill>
              <a:schemeClr val="bg1"/>
            </a:solidFill>
            <a:latin typeface="+mn-lt"/>
            <a:cs typeface="Arial" panose="020B0604020202020204" pitchFamily="34" charset="0"/>
          </a:endParaRPr>
        </a:p>
      </xdr:txBody>
    </xdr:sp>
    <xdr:clientData/>
  </xdr:twoCellAnchor>
  <xdr:twoCellAnchor>
    <xdr:from>
      <xdr:col>22</xdr:col>
      <xdr:colOff>124303</xdr:colOff>
      <xdr:row>39</xdr:row>
      <xdr:rowOff>60749</xdr:rowOff>
    </xdr:from>
    <xdr:to>
      <xdr:col>29</xdr:col>
      <xdr:colOff>332027</xdr:colOff>
      <xdr:row>41</xdr:row>
      <xdr:rowOff>175724</xdr:rowOff>
    </xdr:to>
    <xdr:sp macro="" textlink="">
      <xdr:nvSpPr>
        <xdr:cNvPr id="24" name="TextBox 23">
          <a:extLst>
            <a:ext uri="{FF2B5EF4-FFF2-40B4-BE49-F238E27FC236}">
              <a16:creationId xmlns:a16="http://schemas.microsoft.com/office/drawing/2014/main" id="{7888365F-12CC-4A85-BF1F-50C00C5836E9}"/>
            </a:ext>
          </a:extLst>
        </xdr:cNvPr>
        <xdr:cNvSpPr txBox="1"/>
      </xdr:nvSpPr>
      <xdr:spPr>
        <a:xfrm>
          <a:off x="13535503" y="7193069"/>
          <a:ext cx="4474924" cy="480735"/>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TESTE</a:t>
          </a:r>
          <a:r>
            <a:rPr lang="en-IN" sz="1100" b="0" baseline="0">
              <a:solidFill>
                <a:schemeClr val="bg1"/>
              </a:solidFill>
              <a:latin typeface="+mn-lt"/>
              <a:cs typeface="Arial" panose="020B0604020202020204" pitchFamily="34" charset="0"/>
            </a:rPr>
            <a:t> RATING OF CODEX</a:t>
          </a:r>
        </a:p>
        <a:p>
          <a:pPr algn="ctr"/>
          <a:endParaRPr lang="en-IN" sz="1100" b="0">
            <a:solidFill>
              <a:schemeClr val="bg1"/>
            </a:solidFill>
            <a:latin typeface="+mn-lt"/>
            <a:cs typeface="Arial" panose="020B0604020202020204" pitchFamily="34" charset="0"/>
          </a:endParaRPr>
        </a:p>
      </xdr:txBody>
    </xdr:sp>
    <xdr:clientData/>
  </xdr:twoCellAnchor>
  <xdr:twoCellAnchor>
    <xdr:from>
      <xdr:col>22</xdr:col>
      <xdr:colOff>307522</xdr:colOff>
      <xdr:row>25</xdr:row>
      <xdr:rowOff>114299</xdr:rowOff>
    </xdr:from>
    <xdr:to>
      <xdr:col>28</xdr:col>
      <xdr:colOff>495300</xdr:colOff>
      <xdr:row>36</xdr:row>
      <xdr:rowOff>83820</xdr:rowOff>
    </xdr:to>
    <xdr:graphicFrame macro="">
      <xdr:nvGraphicFramePr>
        <xdr:cNvPr id="25" name="Chart 24">
          <a:extLst>
            <a:ext uri="{FF2B5EF4-FFF2-40B4-BE49-F238E27FC236}">
              <a16:creationId xmlns:a16="http://schemas.microsoft.com/office/drawing/2014/main" id="{1E9E988A-008E-461D-B880-FA1453BCF7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22</xdr:col>
      <xdr:colOff>197550</xdr:colOff>
      <xdr:row>23</xdr:row>
      <xdr:rowOff>137448</xdr:rowOff>
    </xdr:from>
    <xdr:to>
      <xdr:col>28</xdr:col>
      <xdr:colOff>275675</xdr:colOff>
      <xdr:row>26</xdr:row>
      <xdr:rowOff>74859</xdr:rowOff>
    </xdr:to>
    <xdr:sp macro="" textlink="">
      <xdr:nvSpPr>
        <xdr:cNvPr id="26" name="TextBox 25">
          <a:extLst>
            <a:ext uri="{FF2B5EF4-FFF2-40B4-BE49-F238E27FC236}">
              <a16:creationId xmlns:a16="http://schemas.microsoft.com/office/drawing/2014/main" id="{B6FBD0FA-A4B6-4FBC-B5DD-683F70EDDDFC}"/>
            </a:ext>
          </a:extLst>
        </xdr:cNvPr>
        <xdr:cNvSpPr txBox="1"/>
      </xdr:nvSpPr>
      <xdr:spPr>
        <a:xfrm>
          <a:off x="13608750" y="4343688"/>
          <a:ext cx="3735725"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latin typeface="+mn-lt"/>
              <a:cs typeface="Arial" panose="020B0604020202020204" pitchFamily="34" charset="0"/>
            </a:rPr>
            <a:t>REASONS FOR PREFERING OTHER BRAND</a:t>
          </a:r>
          <a:endParaRPr lang="en-IN" sz="1100" b="0">
            <a:solidFill>
              <a:schemeClr val="bg1"/>
            </a:solidFill>
            <a:latin typeface="+mn-lt"/>
            <a:cs typeface="Arial" panose="020B0604020202020204" pitchFamily="34" charset="0"/>
          </a:endParaRPr>
        </a:p>
      </xdr:txBody>
    </xdr:sp>
    <xdr:clientData/>
  </xdr:twoCellAnchor>
  <xdr:twoCellAnchor>
    <xdr:from>
      <xdr:col>2</xdr:col>
      <xdr:colOff>207983</xdr:colOff>
      <xdr:row>42</xdr:row>
      <xdr:rowOff>10003</xdr:rowOff>
    </xdr:from>
    <xdr:to>
      <xdr:col>8</xdr:col>
      <xdr:colOff>279305</xdr:colOff>
      <xdr:row>44</xdr:row>
      <xdr:rowOff>136067</xdr:rowOff>
    </xdr:to>
    <xdr:sp macro="" textlink="">
      <xdr:nvSpPr>
        <xdr:cNvPr id="27" name="TextBox 26">
          <a:extLst>
            <a:ext uri="{FF2B5EF4-FFF2-40B4-BE49-F238E27FC236}">
              <a16:creationId xmlns:a16="http://schemas.microsoft.com/office/drawing/2014/main" id="{C2D7F9DD-AE86-493F-9BD4-C38B13CFB019}"/>
            </a:ext>
          </a:extLst>
        </xdr:cNvPr>
        <xdr:cNvSpPr txBox="1"/>
      </xdr:nvSpPr>
      <xdr:spPr>
        <a:xfrm>
          <a:off x="1427183" y="7690963"/>
          <a:ext cx="3728922" cy="49182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TYPE</a:t>
          </a:r>
          <a:r>
            <a:rPr lang="en-IN" sz="1100" b="0" baseline="0">
              <a:solidFill>
                <a:schemeClr val="bg1"/>
              </a:solidFill>
              <a:latin typeface="+mn-lt"/>
              <a:cs typeface="Arial" panose="020B0604020202020204" pitchFamily="34" charset="0"/>
            </a:rPr>
            <a:t> OF MARKETING REACHES  TO  YOUTH</a:t>
          </a:r>
          <a:endParaRPr lang="en-IN" sz="1100" b="0">
            <a:solidFill>
              <a:schemeClr val="bg1"/>
            </a:solidFill>
            <a:latin typeface="+mn-lt"/>
            <a:cs typeface="Arial" panose="020B0604020202020204" pitchFamily="34" charset="0"/>
          </a:endParaRPr>
        </a:p>
      </xdr:txBody>
    </xdr:sp>
    <xdr:clientData/>
  </xdr:twoCellAnchor>
  <xdr:twoCellAnchor>
    <xdr:from>
      <xdr:col>2</xdr:col>
      <xdr:colOff>175986</xdr:colOff>
      <xdr:row>52</xdr:row>
      <xdr:rowOff>60598</xdr:rowOff>
    </xdr:from>
    <xdr:to>
      <xdr:col>8</xdr:col>
      <xdr:colOff>356755</xdr:colOff>
      <xdr:row>66</xdr:row>
      <xdr:rowOff>2625</xdr:rowOff>
    </xdr:to>
    <xdr:graphicFrame macro="">
      <xdr:nvGraphicFramePr>
        <xdr:cNvPr id="28" name="Chart 27">
          <a:extLst>
            <a:ext uri="{FF2B5EF4-FFF2-40B4-BE49-F238E27FC236}">
              <a16:creationId xmlns:a16="http://schemas.microsoft.com/office/drawing/2014/main" id="{FC2F5F2E-B4CC-4F8A-A8B5-4D3057C087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7</xdr:col>
      <xdr:colOff>493485</xdr:colOff>
      <xdr:row>5</xdr:row>
      <xdr:rowOff>99701</xdr:rowOff>
    </xdr:from>
    <xdr:to>
      <xdr:col>28</xdr:col>
      <xdr:colOff>495299</xdr:colOff>
      <xdr:row>11</xdr:row>
      <xdr:rowOff>94543</xdr:rowOff>
    </xdr:to>
    <xdr:sp macro="" textlink="">
      <xdr:nvSpPr>
        <xdr:cNvPr id="29" name="Rectangle: Rounded Corners 28">
          <a:extLst>
            <a:ext uri="{FF2B5EF4-FFF2-40B4-BE49-F238E27FC236}">
              <a16:creationId xmlns:a16="http://schemas.microsoft.com/office/drawing/2014/main" id="{57A37C19-D9ED-49C5-A9C6-D90542B10EB3}"/>
            </a:ext>
          </a:extLst>
        </xdr:cNvPr>
        <xdr:cNvSpPr/>
      </xdr:nvSpPr>
      <xdr:spPr>
        <a:xfrm>
          <a:off x="4760685" y="1014101"/>
          <a:ext cx="12803414" cy="1092122"/>
        </a:xfrm>
        <a:prstGeom prst="roundRect">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15</xdr:col>
      <xdr:colOff>313392</xdr:colOff>
      <xdr:row>12</xdr:row>
      <xdr:rowOff>129542</xdr:rowOff>
    </xdr:from>
    <xdr:to>
      <xdr:col>28</xdr:col>
      <xdr:colOff>463550</xdr:colOff>
      <xdr:row>18</xdr:row>
      <xdr:rowOff>10161</xdr:rowOff>
    </xdr:to>
    <xdr:sp macro="" textlink="">
      <xdr:nvSpPr>
        <xdr:cNvPr id="30" name="Rectangle: Diagonal Corners Rounded 29">
          <a:extLst>
            <a:ext uri="{FF2B5EF4-FFF2-40B4-BE49-F238E27FC236}">
              <a16:creationId xmlns:a16="http://schemas.microsoft.com/office/drawing/2014/main" id="{4985B15F-FA26-4CA0-80BC-7F7592A1AD92}"/>
            </a:ext>
          </a:extLst>
        </xdr:cNvPr>
        <xdr:cNvSpPr/>
      </xdr:nvSpPr>
      <xdr:spPr>
        <a:xfrm>
          <a:off x="9457392" y="2324102"/>
          <a:ext cx="8074958" cy="977899"/>
        </a:xfrm>
        <a:prstGeom prst="round2DiagRect">
          <a:avLst>
            <a:gd name="adj1" fmla="val 4386"/>
            <a:gd name="adj2" fmla="val 0"/>
          </a:avLst>
        </a:prstGeom>
        <a:gradFill>
          <a:gsLst>
            <a:gs pos="100000">
              <a:srgbClr val="E43C3E"/>
            </a:gs>
            <a:gs pos="4000">
              <a:srgbClr val="FF8E90"/>
            </a:gs>
            <a:gs pos="45000">
              <a:srgbClr val="F24447"/>
            </a:gs>
            <a:gs pos="94000">
              <a:srgbClr val="FF4B4F"/>
            </a:gs>
            <a:gs pos="98000">
              <a:srgbClr val="FFB4B5"/>
            </a:gs>
            <a:gs pos="0">
              <a:srgbClr val="DA0005"/>
            </a:gs>
          </a:gsLst>
          <a:lin ang="5400000" scaled="1"/>
        </a:gradFill>
        <a:ln w="12700">
          <a:noFill/>
        </a:ln>
        <a:effectLst>
          <a:outerShdw blurRad="76200" dist="381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340919</xdr:colOff>
      <xdr:row>13</xdr:row>
      <xdr:rowOff>19082</xdr:rowOff>
    </xdr:from>
    <xdr:to>
      <xdr:col>7</xdr:col>
      <xdr:colOff>460661</xdr:colOff>
      <xdr:row>14</xdr:row>
      <xdr:rowOff>142966</xdr:rowOff>
    </xdr:to>
    <xdr:sp macro="" textlink="">
      <xdr:nvSpPr>
        <xdr:cNvPr id="31" name="TextBox 30">
          <a:extLst>
            <a:ext uri="{FF2B5EF4-FFF2-40B4-BE49-F238E27FC236}">
              <a16:creationId xmlns:a16="http://schemas.microsoft.com/office/drawing/2014/main" id="{0CCACA35-D477-463E-B564-A147006DAB81}"/>
            </a:ext>
          </a:extLst>
        </xdr:cNvPr>
        <xdr:cNvSpPr txBox="1"/>
      </xdr:nvSpPr>
      <xdr:spPr>
        <a:xfrm>
          <a:off x="1560119" y="2396522"/>
          <a:ext cx="3167742" cy="30676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DEMOGRAPHIC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9</xdr:col>
      <xdr:colOff>104661</xdr:colOff>
      <xdr:row>13</xdr:row>
      <xdr:rowOff>168771</xdr:rowOff>
    </xdr:from>
    <xdr:to>
      <xdr:col>15</xdr:col>
      <xdr:colOff>370407</xdr:colOff>
      <xdr:row>15</xdr:row>
      <xdr:rowOff>120074</xdr:rowOff>
    </xdr:to>
    <xdr:sp macro="" textlink="">
      <xdr:nvSpPr>
        <xdr:cNvPr id="32" name="TextBox 31">
          <a:extLst>
            <a:ext uri="{FF2B5EF4-FFF2-40B4-BE49-F238E27FC236}">
              <a16:creationId xmlns:a16="http://schemas.microsoft.com/office/drawing/2014/main" id="{D21C2F4C-2CF3-4AA7-8F7E-87B6E040BD86}"/>
            </a:ext>
          </a:extLst>
        </xdr:cNvPr>
        <xdr:cNvSpPr txBox="1"/>
      </xdr:nvSpPr>
      <xdr:spPr>
        <a:xfrm>
          <a:off x="5591061" y="2546211"/>
          <a:ext cx="3923346" cy="31706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CONSUMER PREFERENCE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18</xdr:col>
      <xdr:colOff>364983</xdr:colOff>
      <xdr:row>20</xdr:row>
      <xdr:rowOff>20726</xdr:rowOff>
    </xdr:from>
    <xdr:to>
      <xdr:col>24</xdr:col>
      <xdr:colOff>363782</xdr:colOff>
      <xdr:row>21</xdr:row>
      <xdr:rowOff>158208</xdr:rowOff>
    </xdr:to>
    <xdr:sp macro="" textlink="">
      <xdr:nvSpPr>
        <xdr:cNvPr id="33" name="TextBox 32">
          <a:extLst>
            <a:ext uri="{FF2B5EF4-FFF2-40B4-BE49-F238E27FC236}">
              <a16:creationId xmlns:a16="http://schemas.microsoft.com/office/drawing/2014/main" id="{4437CDD8-5224-479D-99F6-59A0FB612223}"/>
            </a:ext>
          </a:extLst>
        </xdr:cNvPr>
        <xdr:cNvSpPr txBox="1"/>
      </xdr:nvSpPr>
      <xdr:spPr>
        <a:xfrm>
          <a:off x="11337783" y="3678326"/>
          <a:ext cx="3656399" cy="320362"/>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COMPETITION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0</xdr:col>
      <xdr:colOff>95250</xdr:colOff>
      <xdr:row>1</xdr:row>
      <xdr:rowOff>58421</xdr:rowOff>
    </xdr:from>
    <xdr:to>
      <xdr:col>7</xdr:col>
      <xdr:colOff>393700</xdr:colOff>
      <xdr:row>12</xdr:row>
      <xdr:rowOff>126366</xdr:rowOff>
    </xdr:to>
    <xdr:grpSp>
      <xdr:nvGrpSpPr>
        <xdr:cNvPr id="34" name="Group 33">
          <a:extLst>
            <a:ext uri="{FF2B5EF4-FFF2-40B4-BE49-F238E27FC236}">
              <a16:creationId xmlns:a16="http://schemas.microsoft.com/office/drawing/2014/main" id="{5177BA0B-3BCA-46CC-800C-D031DFBDE22C}"/>
            </a:ext>
          </a:extLst>
        </xdr:cNvPr>
        <xdr:cNvGrpSpPr/>
      </xdr:nvGrpSpPr>
      <xdr:grpSpPr>
        <a:xfrm>
          <a:off x="95250" y="248921"/>
          <a:ext cx="4565650" cy="2163445"/>
          <a:chOff x="63500" y="276679"/>
          <a:chExt cx="4413418" cy="1980098"/>
        </a:xfrm>
      </xdr:grpSpPr>
      <xdr:grpSp>
        <xdr:nvGrpSpPr>
          <xdr:cNvPr id="35" name="Group 34">
            <a:extLst>
              <a:ext uri="{FF2B5EF4-FFF2-40B4-BE49-F238E27FC236}">
                <a16:creationId xmlns:a16="http://schemas.microsoft.com/office/drawing/2014/main" id="{A0A934FD-E82C-8540-DC80-5FCA2AC560F3}"/>
              </a:ext>
            </a:extLst>
          </xdr:cNvPr>
          <xdr:cNvGrpSpPr/>
        </xdr:nvGrpSpPr>
        <xdr:grpSpPr>
          <a:xfrm>
            <a:off x="63500" y="276679"/>
            <a:ext cx="4397875" cy="1804787"/>
            <a:chOff x="111125" y="301625"/>
            <a:chExt cx="4350250" cy="1895502"/>
          </a:xfrm>
        </xdr:grpSpPr>
        <xdr:sp macro="" textlink="">
          <xdr:nvSpPr>
            <xdr:cNvPr id="37" name="Rectangle: Rounded Corners 36">
              <a:extLst>
                <a:ext uri="{FF2B5EF4-FFF2-40B4-BE49-F238E27FC236}">
                  <a16:creationId xmlns:a16="http://schemas.microsoft.com/office/drawing/2014/main" id="{F798B91B-7AA7-A8E8-4AD3-AF8C27BEEC4F}"/>
                </a:ext>
              </a:extLst>
            </xdr:cNvPr>
            <xdr:cNvSpPr/>
          </xdr:nvSpPr>
          <xdr:spPr>
            <a:xfrm>
              <a:off x="711375" y="1069477"/>
              <a:ext cx="3750000" cy="1026024"/>
            </a:xfrm>
            <a:prstGeom prst="roundRect">
              <a:avLst/>
            </a:prstGeom>
            <a:gradFill>
              <a:gsLst>
                <a:gs pos="94000">
                  <a:schemeClr val="accent1">
                    <a:lumMod val="50000"/>
                  </a:schemeClr>
                </a:gs>
                <a:gs pos="0">
                  <a:schemeClr val="tx1">
                    <a:lumMod val="95000"/>
                    <a:lumOff val="5000"/>
                  </a:schemeClr>
                </a:gs>
              </a:gsLst>
              <a:lin ang="5400000" scaled="1"/>
            </a:gradFill>
            <a:ln w="22225">
              <a:solidFill>
                <a:schemeClr val="bg1">
                  <a:alpha val="98000"/>
                </a:schemeClr>
              </a:solid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38" name="Picture 37">
              <a:extLst>
                <a:ext uri="{FF2B5EF4-FFF2-40B4-BE49-F238E27FC236}">
                  <a16:creationId xmlns:a16="http://schemas.microsoft.com/office/drawing/2014/main" id="{91A06CD9-5686-A650-8349-4A777629064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11125" y="301625"/>
              <a:ext cx="1857374" cy="1895502"/>
            </a:xfrm>
            <a:prstGeom prst="rect">
              <a:avLst/>
            </a:prstGeom>
            <a:noFill/>
            <a:effectLst>
              <a:outerShdw blurRad="101600" dist="50800" dir="2700000" algn="tl" rotWithShape="0">
                <a:prstClr val="black">
                  <a:alpha val="60000"/>
                </a:prstClr>
              </a:outerShdw>
            </a:effectLst>
          </xdr:spPr>
        </xdr:pic>
      </xdr:grpSp>
      <xdr:sp macro="" textlink="">
        <xdr:nvSpPr>
          <xdr:cNvPr id="36" name="TextBox 35">
            <a:hlinkClick xmlns:r="http://schemas.openxmlformats.org/officeDocument/2006/relationships" r:id="rId11"/>
            <a:extLst>
              <a:ext uri="{FF2B5EF4-FFF2-40B4-BE49-F238E27FC236}">
                <a16:creationId xmlns:a16="http://schemas.microsoft.com/office/drawing/2014/main" id="{2DBD79BE-EFF7-874C-2FE1-59B15DB73861}"/>
              </a:ext>
            </a:extLst>
          </xdr:cNvPr>
          <xdr:cNvSpPr txBox="1"/>
        </xdr:nvSpPr>
        <xdr:spPr>
          <a:xfrm>
            <a:off x="1537607" y="1232436"/>
            <a:ext cx="2939311" cy="102434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900" b="0">
                <a:solidFill>
                  <a:srgbClr val="FFC000"/>
                </a:solidFill>
                <a:latin typeface="Arial" panose="020B0604020202020204" pitchFamily="34" charset="0"/>
                <a:cs typeface="Arial" panose="020B0604020202020204" pitchFamily="34" charset="0"/>
              </a:rPr>
              <a:t>GO TO </a:t>
            </a:r>
            <a:r>
              <a:rPr lang="en-IN" sz="3600" b="0">
                <a:solidFill>
                  <a:srgbClr val="FF4B4F"/>
                </a:solidFill>
                <a:latin typeface="Arial" panose="020B0604020202020204" pitchFamily="34" charset="0"/>
                <a:cs typeface="Arial" panose="020B0604020202020204" pitchFamily="34" charset="0"/>
              </a:rPr>
              <a:t>REPORT</a:t>
            </a:r>
            <a:r>
              <a:rPr lang="en-IN" sz="3600" b="0" baseline="0">
                <a:solidFill>
                  <a:srgbClr val="FF4B4F"/>
                </a:solidFill>
                <a:latin typeface="Arial" panose="020B0604020202020204" pitchFamily="34" charset="0"/>
                <a:cs typeface="Arial" panose="020B0604020202020204" pitchFamily="34" charset="0"/>
              </a:rPr>
              <a:t> 2</a:t>
            </a:r>
            <a:endParaRPr lang="en-IN" sz="3600" b="0">
              <a:solidFill>
                <a:srgbClr val="FF4B4F"/>
              </a:solidFill>
              <a:latin typeface="Arial" panose="020B0604020202020204" pitchFamily="34" charset="0"/>
              <a:cs typeface="Arial" panose="020B0604020202020204" pitchFamily="34" charset="0"/>
            </a:endParaRPr>
          </a:p>
        </xdr:txBody>
      </xdr:sp>
    </xdr:grpSp>
    <xdr:clientData/>
  </xdr:twoCellAnchor>
  <xdr:twoCellAnchor>
    <xdr:from>
      <xdr:col>2</xdr:col>
      <xdr:colOff>541325</xdr:colOff>
      <xdr:row>25</xdr:row>
      <xdr:rowOff>120209</xdr:rowOff>
    </xdr:from>
    <xdr:to>
      <xdr:col>8</xdr:col>
      <xdr:colOff>135217</xdr:colOff>
      <xdr:row>25</xdr:row>
      <xdr:rowOff>132603</xdr:rowOff>
    </xdr:to>
    <xdr:cxnSp macro="">
      <xdr:nvCxnSpPr>
        <xdr:cNvPr id="39" name="Straight Connector 38">
          <a:extLst>
            <a:ext uri="{FF2B5EF4-FFF2-40B4-BE49-F238E27FC236}">
              <a16:creationId xmlns:a16="http://schemas.microsoft.com/office/drawing/2014/main" id="{65E3DE27-4A0E-4C37-9B0F-B3CEF9AD18DB}"/>
            </a:ext>
          </a:extLst>
        </xdr:cNvPr>
        <xdr:cNvCxnSpPr/>
      </xdr:nvCxnSpPr>
      <xdr:spPr>
        <a:xfrm>
          <a:off x="1760525" y="4692209"/>
          <a:ext cx="3251492" cy="12394"/>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51666</xdr:colOff>
      <xdr:row>24</xdr:row>
      <xdr:rowOff>135668</xdr:rowOff>
    </xdr:from>
    <xdr:to>
      <xdr:col>22</xdr:col>
      <xdr:colOff>75918</xdr:colOff>
      <xdr:row>35</xdr:row>
      <xdr:rowOff>155576</xdr:rowOff>
    </xdr:to>
    <xdr:cxnSp macro="">
      <xdr:nvCxnSpPr>
        <xdr:cNvPr id="40" name="Straight Connector 39">
          <a:extLst>
            <a:ext uri="{FF2B5EF4-FFF2-40B4-BE49-F238E27FC236}">
              <a16:creationId xmlns:a16="http://schemas.microsoft.com/office/drawing/2014/main" id="{A2AFA496-0E92-434F-B420-1CD34271428C}"/>
            </a:ext>
          </a:extLst>
        </xdr:cNvPr>
        <xdr:cNvCxnSpPr/>
      </xdr:nvCxnSpPr>
      <xdr:spPr>
        <a:xfrm>
          <a:off x="13462866" y="4524788"/>
          <a:ext cx="24252" cy="2031588"/>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510309</xdr:colOff>
      <xdr:row>39</xdr:row>
      <xdr:rowOff>164408</xdr:rowOff>
    </xdr:from>
    <xdr:to>
      <xdr:col>22</xdr:col>
      <xdr:colOff>510309</xdr:colOff>
      <xdr:row>58</xdr:row>
      <xdr:rowOff>55189</xdr:rowOff>
    </xdr:to>
    <xdr:cxnSp macro="">
      <xdr:nvCxnSpPr>
        <xdr:cNvPr id="41" name="Straight Connector 40">
          <a:extLst>
            <a:ext uri="{FF2B5EF4-FFF2-40B4-BE49-F238E27FC236}">
              <a16:creationId xmlns:a16="http://schemas.microsoft.com/office/drawing/2014/main" id="{54BAE96B-BD4F-4D9C-A497-80F3398AE501}"/>
            </a:ext>
          </a:extLst>
        </xdr:cNvPr>
        <xdr:cNvCxnSpPr/>
      </xdr:nvCxnSpPr>
      <xdr:spPr>
        <a:xfrm>
          <a:off x="13921509" y="7296728"/>
          <a:ext cx="0" cy="3365501"/>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330200</xdr:colOff>
      <xdr:row>7</xdr:row>
      <xdr:rowOff>121169</xdr:rowOff>
    </xdr:from>
    <xdr:to>
      <xdr:col>11</xdr:col>
      <xdr:colOff>376959</xdr:colOff>
      <xdr:row>10</xdr:row>
      <xdr:rowOff>132484</xdr:rowOff>
    </xdr:to>
    <xdr:sp macro="" textlink="'Rough Analysis'!AE129">
      <xdr:nvSpPr>
        <xdr:cNvPr id="42" name="TextBox 41">
          <a:extLst>
            <a:ext uri="{FF2B5EF4-FFF2-40B4-BE49-F238E27FC236}">
              <a16:creationId xmlns:a16="http://schemas.microsoft.com/office/drawing/2014/main" id="{8E64D646-C441-41E2-AF6F-66F18F9E4073}"/>
            </a:ext>
          </a:extLst>
        </xdr:cNvPr>
        <xdr:cNvSpPr txBox="1"/>
      </xdr:nvSpPr>
      <xdr:spPr>
        <a:xfrm>
          <a:off x="5816600" y="1401329"/>
          <a:ext cx="1265959" cy="559955"/>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FF55FEA-16E4-48C3-AFC8-965E492D200C}" type="TxLink">
            <a:rPr lang="en-US" sz="3000" b="0" i="0" u="none" strike="noStrike">
              <a:solidFill>
                <a:schemeClr val="bg1"/>
              </a:solidFill>
              <a:latin typeface="Bahnschrift Light SemiCondensed" panose="020B0502040204020203" pitchFamily="34" charset="0"/>
              <a:ea typeface="Calibri"/>
              <a:cs typeface="Calibri"/>
            </a:rPr>
            <a:pPr marL="0" indent="0" algn="ctr"/>
            <a:t>10000</a:t>
          </a:fld>
          <a:endParaRPr lang="en-IN" sz="30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7</xdr:col>
      <xdr:colOff>47625</xdr:colOff>
      <xdr:row>5</xdr:row>
      <xdr:rowOff>165101</xdr:rowOff>
    </xdr:from>
    <xdr:to>
      <xdr:col>13</xdr:col>
      <xdr:colOff>458721</xdr:colOff>
      <xdr:row>8</xdr:row>
      <xdr:rowOff>100521</xdr:rowOff>
    </xdr:to>
    <xdr:sp macro="" textlink="">
      <xdr:nvSpPr>
        <xdr:cNvPr id="43" name="TextBox 42">
          <a:extLst>
            <a:ext uri="{FF2B5EF4-FFF2-40B4-BE49-F238E27FC236}">
              <a16:creationId xmlns:a16="http://schemas.microsoft.com/office/drawing/2014/main" id="{7C442FA5-C24E-4F12-941C-7F5542BAADDE}"/>
            </a:ext>
          </a:extLst>
        </xdr:cNvPr>
        <xdr:cNvSpPr txBox="1"/>
      </xdr:nvSpPr>
      <xdr:spPr>
        <a:xfrm>
          <a:off x="4314825" y="1079501"/>
          <a:ext cx="4068696" cy="484060"/>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a:solidFill>
                <a:srgbClr val="FFC000"/>
              </a:solidFill>
              <a:latin typeface="Arial" panose="020B0604020202020204" pitchFamily="34" charset="0"/>
              <a:cs typeface="Arial" panose="020B0604020202020204" pitchFamily="34" charset="0"/>
            </a:rPr>
            <a:t>TOTAL</a:t>
          </a:r>
          <a:r>
            <a:rPr lang="en-IN" sz="1600" b="0" baseline="0">
              <a:solidFill>
                <a:srgbClr val="FFC000"/>
              </a:solidFill>
              <a:latin typeface="Arial" panose="020B0604020202020204" pitchFamily="34" charset="0"/>
              <a:cs typeface="Arial" panose="020B0604020202020204" pitchFamily="34" charset="0"/>
            </a:rPr>
            <a:t> RESPONDENT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11</xdr:col>
      <xdr:colOff>488950</xdr:colOff>
      <xdr:row>6</xdr:row>
      <xdr:rowOff>23496</xdr:rowOff>
    </xdr:from>
    <xdr:to>
      <xdr:col>18</xdr:col>
      <xdr:colOff>357121</xdr:colOff>
      <xdr:row>8</xdr:row>
      <xdr:rowOff>141796</xdr:rowOff>
    </xdr:to>
    <xdr:sp macro="" textlink="">
      <xdr:nvSpPr>
        <xdr:cNvPr id="44" name="TextBox 43">
          <a:extLst>
            <a:ext uri="{FF2B5EF4-FFF2-40B4-BE49-F238E27FC236}">
              <a16:creationId xmlns:a16="http://schemas.microsoft.com/office/drawing/2014/main" id="{4A62D5F5-F947-44E7-8F2E-8E3B88A561E9}"/>
            </a:ext>
          </a:extLst>
        </xdr:cNvPr>
        <xdr:cNvSpPr txBox="1"/>
      </xdr:nvSpPr>
      <xdr:spPr>
        <a:xfrm>
          <a:off x="7194550" y="1120776"/>
          <a:ext cx="4135371" cy="484060"/>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TOP CONSUMERS AGE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17</xdr:col>
      <xdr:colOff>15875</xdr:colOff>
      <xdr:row>6</xdr:row>
      <xdr:rowOff>33021</xdr:rowOff>
    </xdr:from>
    <xdr:to>
      <xdr:col>23</xdr:col>
      <xdr:colOff>493646</xdr:colOff>
      <xdr:row>8</xdr:row>
      <xdr:rowOff>151321</xdr:rowOff>
    </xdr:to>
    <xdr:sp macro="" textlink="">
      <xdr:nvSpPr>
        <xdr:cNvPr id="45" name="TextBox 44">
          <a:extLst>
            <a:ext uri="{FF2B5EF4-FFF2-40B4-BE49-F238E27FC236}">
              <a16:creationId xmlns:a16="http://schemas.microsoft.com/office/drawing/2014/main" id="{C2F22808-D1FE-476D-9CEE-C2EAAC6A5392}"/>
            </a:ext>
          </a:extLst>
        </xdr:cNvPr>
        <xdr:cNvSpPr txBox="1"/>
      </xdr:nvSpPr>
      <xdr:spPr>
        <a:xfrm>
          <a:off x="10379075" y="1130301"/>
          <a:ext cx="4135371" cy="484060"/>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a:solidFill>
                <a:srgbClr val="FFC000"/>
              </a:solidFill>
              <a:latin typeface="Arial" panose="020B0604020202020204" pitchFamily="34" charset="0"/>
              <a:cs typeface="Arial" panose="020B0604020202020204" pitchFamily="34" charset="0"/>
            </a:rPr>
            <a:t>TOP</a:t>
          </a:r>
          <a:r>
            <a:rPr lang="en-IN" sz="1600" b="0" baseline="0">
              <a:solidFill>
                <a:srgbClr val="FFC000"/>
              </a:solidFill>
              <a:latin typeface="Arial" panose="020B0604020202020204" pitchFamily="34" charset="0"/>
              <a:cs typeface="Arial" panose="020B0604020202020204" pitchFamily="34" charset="0"/>
            </a:rPr>
            <a:t> CITY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22</xdr:col>
      <xdr:colOff>403225</xdr:colOff>
      <xdr:row>6</xdr:row>
      <xdr:rowOff>26671</xdr:rowOff>
    </xdr:from>
    <xdr:to>
      <xdr:col>29</xdr:col>
      <xdr:colOff>242821</xdr:colOff>
      <xdr:row>8</xdr:row>
      <xdr:rowOff>144971</xdr:rowOff>
    </xdr:to>
    <xdr:sp macro="" textlink="">
      <xdr:nvSpPr>
        <xdr:cNvPr id="46" name="TextBox 45">
          <a:extLst>
            <a:ext uri="{FF2B5EF4-FFF2-40B4-BE49-F238E27FC236}">
              <a16:creationId xmlns:a16="http://schemas.microsoft.com/office/drawing/2014/main" id="{B12A2EC4-0776-496C-88F7-DA908C40E027}"/>
            </a:ext>
          </a:extLst>
        </xdr:cNvPr>
        <xdr:cNvSpPr txBox="1"/>
      </xdr:nvSpPr>
      <xdr:spPr>
        <a:xfrm>
          <a:off x="13814425" y="1123951"/>
          <a:ext cx="4106796" cy="484060"/>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a:solidFill>
                <a:srgbClr val="FFC000"/>
              </a:solidFill>
              <a:latin typeface="Arial" panose="020B0604020202020204" pitchFamily="34" charset="0"/>
              <a:cs typeface="Arial" panose="020B0604020202020204" pitchFamily="34" charset="0"/>
            </a:rPr>
            <a:t>CODEX</a:t>
          </a:r>
          <a:r>
            <a:rPr lang="en-IN" sz="1600" b="0" baseline="0">
              <a:solidFill>
                <a:srgbClr val="FFC000"/>
              </a:solidFill>
              <a:latin typeface="Arial" panose="020B0604020202020204" pitchFamily="34" charset="0"/>
              <a:cs typeface="Arial" panose="020B0604020202020204" pitchFamily="34" charset="0"/>
            </a:rPr>
            <a:t> TESTE RATING</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18</xdr:col>
      <xdr:colOff>523874</xdr:colOff>
      <xdr:row>7</xdr:row>
      <xdr:rowOff>132716</xdr:rowOff>
    </xdr:from>
    <xdr:to>
      <xdr:col>21</xdr:col>
      <xdr:colOff>606425</xdr:colOff>
      <xdr:row>11</xdr:row>
      <xdr:rowOff>115571</xdr:rowOff>
    </xdr:to>
    <xdr:sp macro="" textlink="'Rough Analysis'!AG133">
      <xdr:nvSpPr>
        <xdr:cNvPr id="47" name="TextBox 46">
          <a:extLst>
            <a:ext uri="{FF2B5EF4-FFF2-40B4-BE49-F238E27FC236}">
              <a16:creationId xmlns:a16="http://schemas.microsoft.com/office/drawing/2014/main" id="{02FB5841-D0E3-4964-BD2D-C88E4BE6321E}"/>
            </a:ext>
          </a:extLst>
        </xdr:cNvPr>
        <xdr:cNvSpPr txBox="1"/>
      </xdr:nvSpPr>
      <xdr:spPr>
        <a:xfrm>
          <a:off x="11496674" y="1412876"/>
          <a:ext cx="1911351" cy="714375"/>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321BDE72-B9FC-4510-B634-4CBCB4B73B30}" type="TxLink">
            <a:rPr lang="en-US" sz="3000" b="0" i="0" u="none" strike="noStrike">
              <a:solidFill>
                <a:schemeClr val="bg1"/>
              </a:solidFill>
              <a:latin typeface="Bahnschrift Light SemiCondensed" panose="020B0502040204020203" pitchFamily="34" charset="0"/>
              <a:ea typeface="Calibri"/>
              <a:cs typeface="Calibri"/>
            </a:rPr>
            <a:pPr marL="0" indent="0" algn="ctr"/>
            <a:t>Bangalore</a:t>
          </a:fld>
          <a:endParaRPr lang="en-IN" sz="30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14</xdr:col>
      <xdr:colOff>276225</xdr:colOff>
      <xdr:row>7</xdr:row>
      <xdr:rowOff>180341</xdr:rowOff>
    </xdr:from>
    <xdr:to>
      <xdr:col>16</xdr:col>
      <xdr:colOff>161925</xdr:colOff>
      <xdr:row>10</xdr:row>
      <xdr:rowOff>44451</xdr:rowOff>
    </xdr:to>
    <xdr:sp macro="" textlink="'Rough Analysis'!AG124">
      <xdr:nvSpPr>
        <xdr:cNvPr id="48" name="TextBox 47">
          <a:extLst>
            <a:ext uri="{FF2B5EF4-FFF2-40B4-BE49-F238E27FC236}">
              <a16:creationId xmlns:a16="http://schemas.microsoft.com/office/drawing/2014/main" id="{C16CA39B-5E7C-4076-A7BF-0A32728D72E2}"/>
            </a:ext>
          </a:extLst>
        </xdr:cNvPr>
        <xdr:cNvSpPr txBox="1"/>
      </xdr:nvSpPr>
      <xdr:spPr>
        <a:xfrm>
          <a:off x="8810625" y="1460501"/>
          <a:ext cx="1104900" cy="412750"/>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72E9F1B-CD32-45BE-A0D8-460926882577}" type="TxLink">
            <a:rPr lang="en-US" sz="3000" b="0" i="0" u="none" strike="noStrike">
              <a:solidFill>
                <a:schemeClr val="bg1"/>
              </a:solidFill>
              <a:latin typeface="Bahnschrift Light SemiCondensed" panose="020B0502040204020203" pitchFamily="34" charset="0"/>
              <a:ea typeface="Calibri"/>
              <a:cs typeface="Calibri"/>
            </a:rPr>
            <a:pPr marL="0" indent="0" algn="ctr"/>
            <a:t>15-18</a:t>
          </a:fld>
          <a:endParaRPr lang="en-IN" sz="30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editAs="oneCell">
    <xdr:from>
      <xdr:col>15</xdr:col>
      <xdr:colOff>406774</xdr:colOff>
      <xdr:row>13</xdr:row>
      <xdr:rowOff>35562</xdr:rowOff>
    </xdr:from>
    <xdr:to>
      <xdr:col>28</xdr:col>
      <xdr:colOff>447675</xdr:colOff>
      <xdr:row>17</xdr:row>
      <xdr:rowOff>74983</xdr:rowOff>
    </xdr:to>
    <mc:AlternateContent xmlns:mc="http://schemas.openxmlformats.org/markup-compatibility/2006">
      <mc:Choice xmlns:a14="http://schemas.microsoft.com/office/drawing/2010/main" Requires="a14">
        <xdr:graphicFrame macro="">
          <xdr:nvGraphicFramePr>
            <xdr:cNvPr id="49" name="Current_brands 4">
              <a:extLst>
                <a:ext uri="{FF2B5EF4-FFF2-40B4-BE49-F238E27FC236}">
                  <a16:creationId xmlns:a16="http://schemas.microsoft.com/office/drawing/2014/main" id="{F3471CE9-9E8E-4584-B96C-2581BB762F32}"/>
                </a:ext>
              </a:extLst>
            </xdr:cNvPr>
            <xdr:cNvGraphicFramePr/>
          </xdr:nvGraphicFramePr>
          <xdr:xfrm>
            <a:off x="0" y="0"/>
            <a:ext cx="0" cy="0"/>
          </xdr:xfrm>
          <a:graphic>
            <a:graphicData uri="http://schemas.microsoft.com/office/drawing/2010/slicer">
              <sle:slicer xmlns:sle="http://schemas.microsoft.com/office/drawing/2010/slicer" name="Current_brands 4"/>
            </a:graphicData>
          </a:graphic>
        </xdr:graphicFrame>
      </mc:Choice>
      <mc:Fallback>
        <xdr:sp macro="" textlink="">
          <xdr:nvSpPr>
            <xdr:cNvPr id="0" name=""/>
            <xdr:cNvSpPr>
              <a:spLocks noTextEdit="1"/>
            </xdr:cNvSpPr>
          </xdr:nvSpPr>
          <xdr:spPr>
            <a:xfrm>
              <a:off x="9550774" y="2512062"/>
              <a:ext cx="7965701" cy="80142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225879</xdr:colOff>
      <xdr:row>45</xdr:row>
      <xdr:rowOff>170543</xdr:rowOff>
    </xdr:from>
    <xdr:to>
      <xdr:col>8</xdr:col>
      <xdr:colOff>311604</xdr:colOff>
      <xdr:row>59</xdr:row>
      <xdr:rowOff>157027</xdr:rowOff>
    </xdr:to>
    <xdr:graphicFrame macro="">
      <xdr:nvGraphicFramePr>
        <xdr:cNvPr id="50" name="Chart 49">
          <a:extLst>
            <a:ext uri="{FF2B5EF4-FFF2-40B4-BE49-F238E27FC236}">
              <a16:creationId xmlns:a16="http://schemas.microsoft.com/office/drawing/2014/main" id="{4BAF03A3-4448-487E-B192-284E539267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24</xdr:col>
      <xdr:colOff>273049</xdr:colOff>
      <xdr:row>7</xdr:row>
      <xdr:rowOff>173991</xdr:rowOff>
    </xdr:from>
    <xdr:to>
      <xdr:col>27</xdr:col>
      <xdr:colOff>355600</xdr:colOff>
      <xdr:row>11</xdr:row>
      <xdr:rowOff>156846</xdr:rowOff>
    </xdr:to>
    <xdr:sp macro="" textlink="">
      <xdr:nvSpPr>
        <xdr:cNvPr id="51" name="TextBox 50">
          <a:extLst>
            <a:ext uri="{FF2B5EF4-FFF2-40B4-BE49-F238E27FC236}">
              <a16:creationId xmlns:a16="http://schemas.microsoft.com/office/drawing/2014/main" id="{557AEA3D-D3B5-4603-A525-8753B025C4B3}"/>
            </a:ext>
          </a:extLst>
        </xdr:cNvPr>
        <xdr:cNvSpPr txBox="1"/>
      </xdr:nvSpPr>
      <xdr:spPr>
        <a:xfrm>
          <a:off x="14903449" y="1454151"/>
          <a:ext cx="1911351" cy="714375"/>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3000" b="0" i="0" u="none" strike="noStrike">
              <a:solidFill>
                <a:schemeClr val="bg1"/>
              </a:solidFill>
              <a:latin typeface="Bahnschrift Light SemiCondensed" panose="020B0502040204020203" pitchFamily="34" charset="0"/>
              <a:ea typeface="Calibri"/>
              <a:cs typeface="Calibri"/>
            </a:rPr>
            <a:t>3.27</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18142</xdr:colOff>
      <xdr:row>29</xdr:row>
      <xdr:rowOff>128232</xdr:rowOff>
    </xdr:from>
    <xdr:to>
      <xdr:col>20</xdr:col>
      <xdr:colOff>206374</xdr:colOff>
      <xdr:row>44</xdr:row>
      <xdr:rowOff>18761</xdr:rowOff>
    </xdr:to>
    <xdr:sp macro="" textlink="">
      <xdr:nvSpPr>
        <xdr:cNvPr id="70" name="Rectangle: Rounded Corners 69">
          <a:extLst>
            <a:ext uri="{FF2B5EF4-FFF2-40B4-BE49-F238E27FC236}">
              <a16:creationId xmlns:a16="http://schemas.microsoft.com/office/drawing/2014/main" id="{1D50F7FA-D5EF-468B-928E-33A838B631BE}"/>
            </a:ext>
          </a:extLst>
        </xdr:cNvPr>
        <xdr:cNvSpPr/>
      </xdr:nvSpPr>
      <xdr:spPr>
        <a:xfrm>
          <a:off x="5025571" y="5634589"/>
          <a:ext cx="8116660" cy="2611958"/>
        </a:xfrm>
        <a:prstGeom prst="roundRect">
          <a:avLst>
            <a:gd name="adj" fmla="val 3469"/>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clientData/>
  </xdr:twoCellAnchor>
  <xdr:twoCellAnchor>
    <xdr:from>
      <xdr:col>19</xdr:col>
      <xdr:colOff>8662</xdr:colOff>
      <xdr:row>44</xdr:row>
      <xdr:rowOff>111125</xdr:rowOff>
    </xdr:from>
    <xdr:to>
      <xdr:col>31</xdr:col>
      <xdr:colOff>254000</xdr:colOff>
      <xdr:row>64</xdr:row>
      <xdr:rowOff>130752</xdr:rowOff>
    </xdr:to>
    <xdr:sp macro="" textlink="">
      <xdr:nvSpPr>
        <xdr:cNvPr id="17" name="Rectangle: Rounded Corners 16">
          <a:extLst>
            <a:ext uri="{FF2B5EF4-FFF2-40B4-BE49-F238E27FC236}">
              <a16:creationId xmlns:a16="http://schemas.microsoft.com/office/drawing/2014/main" id="{4198DD07-B77D-47D9-895D-B17447668259}"/>
            </a:ext>
          </a:extLst>
        </xdr:cNvPr>
        <xdr:cNvSpPr/>
      </xdr:nvSpPr>
      <xdr:spPr>
        <a:xfrm>
          <a:off x="12200662" y="8731250"/>
          <a:ext cx="7674838" cy="3829627"/>
        </a:xfrm>
        <a:prstGeom prst="roundRect">
          <a:avLst>
            <a:gd name="adj" fmla="val 3402"/>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17897</xdr:colOff>
      <xdr:row>44</xdr:row>
      <xdr:rowOff>127000</xdr:rowOff>
    </xdr:from>
    <xdr:to>
      <xdr:col>18</xdr:col>
      <xdr:colOff>519545</xdr:colOff>
      <xdr:row>64</xdr:row>
      <xdr:rowOff>174625</xdr:rowOff>
    </xdr:to>
    <xdr:sp macro="" textlink="">
      <xdr:nvSpPr>
        <xdr:cNvPr id="3" name="Rectangle: Rounded Corners 2">
          <a:extLst>
            <a:ext uri="{FF2B5EF4-FFF2-40B4-BE49-F238E27FC236}">
              <a16:creationId xmlns:a16="http://schemas.microsoft.com/office/drawing/2014/main" id="{31FA4B53-5F83-49FE-8AA3-1F1F313967A5}"/>
            </a:ext>
          </a:extLst>
        </xdr:cNvPr>
        <xdr:cNvSpPr/>
      </xdr:nvSpPr>
      <xdr:spPr>
        <a:xfrm>
          <a:off x="1256147" y="8747125"/>
          <a:ext cx="10836273" cy="3857625"/>
        </a:xfrm>
        <a:prstGeom prst="roundRect">
          <a:avLst>
            <a:gd name="adj" fmla="val 7202"/>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330200</xdr:colOff>
      <xdr:row>0</xdr:row>
      <xdr:rowOff>126210</xdr:rowOff>
    </xdr:from>
    <xdr:to>
      <xdr:col>1</xdr:col>
      <xdr:colOff>482600</xdr:colOff>
      <xdr:row>66</xdr:row>
      <xdr:rowOff>50799</xdr:rowOff>
    </xdr:to>
    <xdr:sp macro="" textlink="">
      <xdr:nvSpPr>
        <xdr:cNvPr id="4" name="Rectangle: Rounded Corners 3">
          <a:extLst>
            <a:ext uri="{FF2B5EF4-FFF2-40B4-BE49-F238E27FC236}">
              <a16:creationId xmlns:a16="http://schemas.microsoft.com/office/drawing/2014/main" id="{219C0896-B968-4D14-AD89-8DFE432BACF7}"/>
            </a:ext>
          </a:extLst>
        </xdr:cNvPr>
        <xdr:cNvSpPr/>
      </xdr:nvSpPr>
      <xdr:spPr>
        <a:xfrm>
          <a:off x="330200" y="126210"/>
          <a:ext cx="771525" cy="12497589"/>
        </a:xfrm>
        <a:prstGeom prst="roundRect">
          <a:avLst>
            <a:gd name="adj" fmla="val 18776"/>
          </a:avLst>
        </a:prstGeom>
        <a:gradFill>
          <a:gsLst>
            <a:gs pos="60000">
              <a:srgbClr val="833C52"/>
            </a:gs>
            <a:gs pos="4000">
              <a:srgbClr val="E53F3F"/>
            </a:gs>
            <a:gs pos="100000">
              <a:schemeClr val="accent1">
                <a:lumMod val="50000"/>
              </a:schemeClr>
            </a:gs>
          </a:gsLst>
          <a:lin ang="5400000" scaled="1"/>
        </a:gradFill>
        <a:ln>
          <a:solidFill>
            <a:srgbClr val="FDFDFD"/>
          </a:solidFill>
        </a:ln>
        <a:effectLst>
          <a:outerShdw blurRad="101600" dist="50800" dir="13500000" algn="br"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27878</xdr:colOff>
      <xdr:row>11</xdr:row>
      <xdr:rowOff>63499</xdr:rowOff>
    </xdr:from>
    <xdr:to>
      <xdr:col>7</xdr:col>
      <xdr:colOff>515209</xdr:colOff>
      <xdr:row>44</xdr:row>
      <xdr:rowOff>77930</xdr:rowOff>
    </xdr:to>
    <xdr:sp macro="" textlink="">
      <xdr:nvSpPr>
        <xdr:cNvPr id="5" name="Rectangle: Rounded Corners 4">
          <a:extLst>
            <a:ext uri="{FF2B5EF4-FFF2-40B4-BE49-F238E27FC236}">
              <a16:creationId xmlns:a16="http://schemas.microsoft.com/office/drawing/2014/main" id="{046C1542-C8BF-46D4-9BAC-E325D9588925}"/>
            </a:ext>
          </a:extLst>
        </xdr:cNvPr>
        <xdr:cNvSpPr/>
      </xdr:nvSpPr>
      <xdr:spPr>
        <a:xfrm>
          <a:off x="1266128" y="2397124"/>
          <a:ext cx="3582956" cy="6300931"/>
        </a:xfrm>
        <a:prstGeom prst="roundRect">
          <a:avLst>
            <a:gd name="adj" fmla="val 9578"/>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36078</xdr:colOff>
      <xdr:row>12</xdr:row>
      <xdr:rowOff>31751</xdr:rowOff>
    </xdr:from>
    <xdr:to>
      <xdr:col>20</xdr:col>
      <xdr:colOff>174625</xdr:colOff>
      <xdr:row>29</xdr:row>
      <xdr:rowOff>17319</xdr:rowOff>
    </xdr:to>
    <xdr:sp macro="" textlink="">
      <xdr:nvSpPr>
        <xdr:cNvPr id="6" name="Rectangle: Rounded Corners 5">
          <a:extLst>
            <a:ext uri="{FF2B5EF4-FFF2-40B4-BE49-F238E27FC236}">
              <a16:creationId xmlns:a16="http://schemas.microsoft.com/office/drawing/2014/main" id="{103A63DA-AA9B-495E-AD4D-8902FE50AA74}"/>
            </a:ext>
          </a:extLst>
        </xdr:cNvPr>
        <xdr:cNvSpPr/>
      </xdr:nvSpPr>
      <xdr:spPr>
        <a:xfrm>
          <a:off x="4989078" y="2555876"/>
          <a:ext cx="7996672" cy="3224068"/>
        </a:xfrm>
        <a:prstGeom prst="roundRect">
          <a:avLst>
            <a:gd name="adj" fmla="val 4079"/>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p>
      </xdr:txBody>
    </xdr:sp>
    <xdr:clientData/>
  </xdr:twoCellAnchor>
  <xdr:twoCellAnchor>
    <xdr:from>
      <xdr:col>5</xdr:col>
      <xdr:colOff>109971</xdr:colOff>
      <xdr:row>0</xdr:row>
      <xdr:rowOff>158538</xdr:rowOff>
    </xdr:from>
    <xdr:to>
      <xdr:col>27</xdr:col>
      <xdr:colOff>203200</xdr:colOff>
      <xdr:row>5</xdr:row>
      <xdr:rowOff>50800</xdr:rowOff>
    </xdr:to>
    <xdr:sp macro="" textlink="">
      <xdr:nvSpPr>
        <xdr:cNvPr id="9" name="Rectangle: Diagonal Corners Rounded 8">
          <a:extLst>
            <a:ext uri="{FF2B5EF4-FFF2-40B4-BE49-F238E27FC236}">
              <a16:creationId xmlns:a16="http://schemas.microsoft.com/office/drawing/2014/main" id="{8D741E1B-8813-47ED-B2C8-D44F8B87638F}"/>
            </a:ext>
          </a:extLst>
        </xdr:cNvPr>
        <xdr:cNvSpPr/>
      </xdr:nvSpPr>
      <xdr:spPr>
        <a:xfrm>
          <a:off x="3284971" y="158538"/>
          <a:ext cx="14469629" cy="781262"/>
        </a:xfrm>
        <a:prstGeom prst="round2DiagRect">
          <a:avLst>
            <a:gd name="adj1" fmla="val 4386"/>
            <a:gd name="adj2" fmla="val 0"/>
          </a:avLst>
        </a:prstGeom>
        <a:gradFill>
          <a:gsLst>
            <a:gs pos="100000">
              <a:srgbClr val="E43C3E"/>
            </a:gs>
            <a:gs pos="4000">
              <a:srgbClr val="FF8E90"/>
            </a:gs>
            <a:gs pos="45000">
              <a:srgbClr val="F24447"/>
            </a:gs>
            <a:gs pos="94000">
              <a:srgbClr val="FF4B4F"/>
            </a:gs>
            <a:gs pos="98000">
              <a:srgbClr val="FFB4B5"/>
            </a:gs>
            <a:gs pos="0">
              <a:srgbClr val="DA0005"/>
            </a:gs>
          </a:gsLst>
          <a:lin ang="5400000" scaled="1"/>
        </a:gradFill>
        <a:ln w="12700">
          <a:noFill/>
        </a:ln>
        <a:effectLst>
          <a:outerShdw blurRad="76200" dist="381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315903</xdr:colOff>
      <xdr:row>1</xdr:row>
      <xdr:rowOff>45440</xdr:rowOff>
    </xdr:from>
    <xdr:to>
      <xdr:col>24</xdr:col>
      <xdr:colOff>592569</xdr:colOff>
      <xdr:row>4</xdr:row>
      <xdr:rowOff>126267</xdr:rowOff>
    </xdr:to>
    <xdr:sp macro="" textlink="">
      <xdr:nvSpPr>
        <xdr:cNvPr id="10" name="TextBox 9">
          <a:extLst>
            <a:ext uri="{FF2B5EF4-FFF2-40B4-BE49-F238E27FC236}">
              <a16:creationId xmlns:a16="http://schemas.microsoft.com/office/drawing/2014/main" id="{A3C770A3-C2E1-460C-A9BB-BCC1111779CA}"/>
            </a:ext>
          </a:extLst>
        </xdr:cNvPr>
        <xdr:cNvSpPr txBox="1"/>
      </xdr:nvSpPr>
      <xdr:spPr>
        <a:xfrm>
          <a:off x="4760903" y="223240"/>
          <a:ext cx="11478066" cy="614227"/>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3600" b="0">
              <a:solidFill>
                <a:schemeClr val="bg1"/>
              </a:solidFill>
              <a:latin typeface="Arial" panose="020B0604020202020204" pitchFamily="34" charset="0"/>
              <a:cs typeface="Arial" panose="020B0604020202020204" pitchFamily="34" charset="0"/>
            </a:rPr>
            <a:t>CODEX MARKETING</a:t>
          </a:r>
          <a:r>
            <a:rPr lang="en-IN" sz="3600" b="0" baseline="0">
              <a:solidFill>
                <a:schemeClr val="bg1"/>
              </a:solidFill>
              <a:latin typeface="Arial" panose="020B0604020202020204" pitchFamily="34" charset="0"/>
              <a:cs typeface="Arial" panose="020B0604020202020204" pitchFamily="34" charset="0"/>
            </a:rPr>
            <a:t> INSIGHTS PROJECT</a:t>
          </a:r>
          <a:endParaRPr lang="en-IN" sz="3600" b="0">
            <a:solidFill>
              <a:schemeClr val="bg1"/>
            </a:solidFill>
            <a:latin typeface="Arial" panose="020B0604020202020204" pitchFamily="34" charset="0"/>
            <a:cs typeface="Arial" panose="020B0604020202020204" pitchFamily="34" charset="0"/>
          </a:endParaRPr>
        </a:p>
      </xdr:txBody>
    </xdr:sp>
    <xdr:clientData/>
  </xdr:twoCellAnchor>
  <xdr:twoCellAnchor>
    <xdr:from>
      <xdr:col>20</xdr:col>
      <xdr:colOff>333375</xdr:colOff>
      <xdr:row>17</xdr:row>
      <xdr:rowOff>184149</xdr:rowOff>
    </xdr:from>
    <xdr:to>
      <xdr:col>31</xdr:col>
      <xdr:colOff>238125</xdr:colOff>
      <xdr:row>43</xdr:row>
      <xdr:rowOff>127001</xdr:rowOff>
    </xdr:to>
    <xdr:sp macro="" textlink="">
      <xdr:nvSpPr>
        <xdr:cNvPr id="16" name="Rectangle: Rounded Corners 15">
          <a:extLst>
            <a:ext uri="{FF2B5EF4-FFF2-40B4-BE49-F238E27FC236}">
              <a16:creationId xmlns:a16="http://schemas.microsoft.com/office/drawing/2014/main" id="{49DDFA72-75F7-4C1E-B273-E3F22DFDDD7C}"/>
            </a:ext>
          </a:extLst>
        </xdr:cNvPr>
        <xdr:cNvSpPr/>
      </xdr:nvSpPr>
      <xdr:spPr>
        <a:xfrm>
          <a:off x="13144500" y="3660774"/>
          <a:ext cx="6715125" cy="4895852"/>
        </a:xfrm>
        <a:prstGeom prst="roundRect">
          <a:avLst>
            <a:gd name="adj" fmla="val 2531"/>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392339</xdr:colOff>
      <xdr:row>15</xdr:row>
      <xdr:rowOff>102053</xdr:rowOff>
    </xdr:from>
    <xdr:to>
      <xdr:col>7</xdr:col>
      <xdr:colOff>228257</xdr:colOff>
      <xdr:row>18</xdr:row>
      <xdr:rowOff>7533</xdr:rowOff>
    </xdr:to>
    <xdr:sp macro="" textlink="">
      <xdr:nvSpPr>
        <xdr:cNvPr id="19" name="TextBox 18">
          <a:extLst>
            <a:ext uri="{FF2B5EF4-FFF2-40B4-BE49-F238E27FC236}">
              <a16:creationId xmlns:a16="http://schemas.microsoft.com/office/drawing/2014/main" id="{749FA7F1-5BBE-45B1-BD8D-5AF7BFABF8A0}"/>
            </a:ext>
          </a:extLst>
        </xdr:cNvPr>
        <xdr:cNvSpPr txBox="1"/>
      </xdr:nvSpPr>
      <xdr:spPr>
        <a:xfrm>
          <a:off x="1011464" y="3197678"/>
          <a:ext cx="3550668" cy="476980"/>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MARKETING CHANNEL PREFERENCE </a:t>
          </a:r>
          <a:endParaRPr lang="en-IN" sz="1100" b="0">
            <a:solidFill>
              <a:srgbClr val="004E64"/>
            </a:solidFill>
            <a:latin typeface="+mn-lt"/>
            <a:cs typeface="Arial" panose="020B0604020202020204" pitchFamily="34" charset="0"/>
          </a:endParaRPr>
        </a:p>
      </xdr:txBody>
    </xdr:sp>
    <xdr:clientData/>
  </xdr:twoCellAnchor>
  <xdr:twoCellAnchor>
    <xdr:from>
      <xdr:col>2</xdr:col>
      <xdr:colOff>19628</xdr:colOff>
      <xdr:row>30</xdr:row>
      <xdr:rowOff>61478</xdr:rowOff>
    </xdr:from>
    <xdr:to>
      <xdr:col>7</xdr:col>
      <xdr:colOff>481475</xdr:colOff>
      <xdr:row>32</xdr:row>
      <xdr:rowOff>172301</xdr:rowOff>
    </xdr:to>
    <xdr:sp macro="" textlink="">
      <xdr:nvSpPr>
        <xdr:cNvPr id="20" name="TextBox 19">
          <a:extLst>
            <a:ext uri="{FF2B5EF4-FFF2-40B4-BE49-F238E27FC236}">
              <a16:creationId xmlns:a16="http://schemas.microsoft.com/office/drawing/2014/main" id="{9E1B162C-A8C9-44A2-9C09-C44EBB4B76F5}"/>
            </a:ext>
          </a:extLst>
        </xdr:cNvPr>
        <xdr:cNvSpPr txBox="1"/>
      </xdr:nvSpPr>
      <xdr:spPr>
        <a:xfrm>
          <a:off x="1257878" y="6014603"/>
          <a:ext cx="3557472" cy="49182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OTHER CHANNEL PREFERENCE BY CODEX</a:t>
          </a:r>
        </a:p>
        <a:p>
          <a:pPr algn="ctr"/>
          <a:endParaRPr lang="en-IN" sz="1100" b="0">
            <a:solidFill>
              <a:srgbClr val="004E64"/>
            </a:solidFill>
            <a:latin typeface="+mn-lt"/>
            <a:cs typeface="Arial" panose="020B0604020202020204" pitchFamily="34" charset="0"/>
          </a:endParaRPr>
        </a:p>
      </xdr:txBody>
    </xdr:sp>
    <xdr:clientData/>
  </xdr:twoCellAnchor>
  <xdr:twoCellAnchor>
    <xdr:from>
      <xdr:col>7</xdr:col>
      <xdr:colOff>302736</xdr:colOff>
      <xdr:row>16</xdr:row>
      <xdr:rowOff>55129</xdr:rowOff>
    </xdr:from>
    <xdr:to>
      <xdr:col>13</xdr:col>
      <xdr:colOff>138654</xdr:colOff>
      <xdr:row>18</xdr:row>
      <xdr:rowOff>165953</xdr:rowOff>
    </xdr:to>
    <xdr:sp macro="" textlink="">
      <xdr:nvSpPr>
        <xdr:cNvPr id="21" name="TextBox 20">
          <a:extLst>
            <a:ext uri="{FF2B5EF4-FFF2-40B4-BE49-F238E27FC236}">
              <a16:creationId xmlns:a16="http://schemas.microsoft.com/office/drawing/2014/main" id="{A8664BBC-F08F-4122-B9A0-47CD8F019733}"/>
            </a:ext>
          </a:extLst>
        </xdr:cNvPr>
        <xdr:cNvSpPr txBox="1"/>
      </xdr:nvSpPr>
      <xdr:spPr>
        <a:xfrm>
          <a:off x="4636611" y="3341254"/>
          <a:ext cx="3947543" cy="49182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AVERAGE TESTE  RATING OF CODEX</a:t>
          </a:r>
          <a:endParaRPr lang="en-IN" sz="1100" b="0">
            <a:solidFill>
              <a:srgbClr val="004E64"/>
            </a:solidFill>
            <a:latin typeface="+mn-lt"/>
            <a:cs typeface="Arial" panose="020B0604020202020204" pitchFamily="34" charset="0"/>
          </a:endParaRPr>
        </a:p>
      </xdr:txBody>
    </xdr:sp>
    <xdr:clientData/>
  </xdr:twoCellAnchor>
  <xdr:twoCellAnchor>
    <xdr:from>
      <xdr:col>3</xdr:col>
      <xdr:colOff>436707</xdr:colOff>
      <xdr:row>48</xdr:row>
      <xdr:rowOff>123536</xdr:rowOff>
    </xdr:from>
    <xdr:to>
      <xdr:col>9</xdr:col>
      <xdr:colOff>283758</xdr:colOff>
      <xdr:row>51</xdr:row>
      <xdr:rowOff>38087</xdr:rowOff>
    </xdr:to>
    <xdr:sp macro="" textlink="">
      <xdr:nvSpPr>
        <xdr:cNvPr id="29" name="TextBox 28">
          <a:extLst>
            <a:ext uri="{FF2B5EF4-FFF2-40B4-BE49-F238E27FC236}">
              <a16:creationId xmlns:a16="http://schemas.microsoft.com/office/drawing/2014/main" id="{4734C7CF-7A38-4497-A398-E39CD3F1635A}"/>
            </a:ext>
          </a:extLst>
        </xdr:cNvPr>
        <xdr:cNvSpPr txBox="1"/>
      </xdr:nvSpPr>
      <xdr:spPr>
        <a:xfrm>
          <a:off x="2294082" y="9267536"/>
          <a:ext cx="3561801"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PLACE</a:t>
          </a:r>
          <a:r>
            <a:rPr lang="en-IN" sz="1100" b="0" baseline="0">
              <a:solidFill>
                <a:schemeClr val="bg1"/>
              </a:solidFill>
              <a:latin typeface="+mn-lt"/>
              <a:cs typeface="Arial" panose="020B0604020202020204" pitchFamily="34" charset="0"/>
            </a:rPr>
            <a:t> PREFERENCE FOR PURCHASE</a:t>
          </a:r>
          <a:endParaRPr lang="en-IN" sz="1100" b="0">
            <a:solidFill>
              <a:schemeClr val="bg1"/>
            </a:solidFill>
            <a:latin typeface="+mn-lt"/>
            <a:cs typeface="Arial" panose="020B0604020202020204" pitchFamily="34" charset="0"/>
          </a:endParaRPr>
        </a:p>
      </xdr:txBody>
    </xdr:sp>
    <xdr:clientData/>
  </xdr:twoCellAnchor>
  <xdr:twoCellAnchor>
    <xdr:from>
      <xdr:col>20</xdr:col>
      <xdr:colOff>333375</xdr:colOff>
      <xdr:row>11</xdr:row>
      <xdr:rowOff>161926</xdr:rowOff>
    </xdr:from>
    <xdr:to>
      <xdr:col>31</xdr:col>
      <xdr:colOff>317500</xdr:colOff>
      <xdr:row>17</xdr:row>
      <xdr:rowOff>111125</xdr:rowOff>
    </xdr:to>
    <xdr:sp macro="" textlink="">
      <xdr:nvSpPr>
        <xdr:cNvPr id="32" name="Rectangle: Diagonal Corners Rounded 31">
          <a:extLst>
            <a:ext uri="{FF2B5EF4-FFF2-40B4-BE49-F238E27FC236}">
              <a16:creationId xmlns:a16="http://schemas.microsoft.com/office/drawing/2014/main" id="{0204B3CB-0E90-4CB0-B78F-9F40D3EBDEF8}"/>
            </a:ext>
          </a:extLst>
        </xdr:cNvPr>
        <xdr:cNvSpPr/>
      </xdr:nvSpPr>
      <xdr:spPr>
        <a:xfrm>
          <a:off x="13144500" y="2495551"/>
          <a:ext cx="6794500" cy="1092199"/>
        </a:xfrm>
        <a:prstGeom prst="round2DiagRect">
          <a:avLst>
            <a:gd name="adj1" fmla="val 4386"/>
            <a:gd name="adj2" fmla="val 0"/>
          </a:avLst>
        </a:prstGeom>
        <a:gradFill>
          <a:gsLst>
            <a:gs pos="100000">
              <a:srgbClr val="E43C3E"/>
            </a:gs>
            <a:gs pos="4000">
              <a:srgbClr val="FF8E90"/>
            </a:gs>
            <a:gs pos="45000">
              <a:srgbClr val="F24447"/>
            </a:gs>
            <a:gs pos="94000">
              <a:srgbClr val="FF4B4F"/>
            </a:gs>
            <a:gs pos="98000">
              <a:srgbClr val="FFB4B5"/>
            </a:gs>
            <a:gs pos="0">
              <a:srgbClr val="DA0005"/>
            </a:gs>
          </a:gsLst>
          <a:lin ang="5400000" scaled="1"/>
        </a:gradFill>
        <a:ln w="12700">
          <a:noFill/>
        </a:ln>
        <a:effectLst>
          <a:outerShdw blurRad="76200" dist="381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103701</xdr:colOff>
      <xdr:row>13</xdr:row>
      <xdr:rowOff>105986</xdr:rowOff>
    </xdr:from>
    <xdr:to>
      <xdr:col>7</xdr:col>
      <xdr:colOff>32943</xdr:colOff>
      <xdr:row>15</xdr:row>
      <xdr:rowOff>22678</xdr:rowOff>
    </xdr:to>
    <xdr:sp macro="" textlink="">
      <xdr:nvSpPr>
        <xdr:cNvPr id="34" name="TextBox 33">
          <a:extLst>
            <a:ext uri="{FF2B5EF4-FFF2-40B4-BE49-F238E27FC236}">
              <a16:creationId xmlns:a16="http://schemas.microsoft.com/office/drawing/2014/main" id="{B8AAADEA-1D92-4291-B7F3-6AA90F253F55}"/>
            </a:ext>
          </a:extLst>
        </xdr:cNvPr>
        <xdr:cNvSpPr txBox="1"/>
      </xdr:nvSpPr>
      <xdr:spPr>
        <a:xfrm>
          <a:off x="1341951" y="2820611"/>
          <a:ext cx="3024867" cy="297692"/>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MARKETING &amp; CHANNEL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10</xdr:col>
      <xdr:colOff>585529</xdr:colOff>
      <xdr:row>13</xdr:row>
      <xdr:rowOff>144756</xdr:rowOff>
    </xdr:from>
    <xdr:to>
      <xdr:col>16</xdr:col>
      <xdr:colOff>379356</xdr:colOff>
      <xdr:row>15</xdr:row>
      <xdr:rowOff>75046</xdr:rowOff>
    </xdr:to>
    <xdr:sp macro="" textlink="">
      <xdr:nvSpPr>
        <xdr:cNvPr id="35" name="TextBox 34">
          <a:extLst>
            <a:ext uri="{FF2B5EF4-FFF2-40B4-BE49-F238E27FC236}">
              <a16:creationId xmlns:a16="http://schemas.microsoft.com/office/drawing/2014/main" id="{37EF4602-8E70-4E9D-9D68-91B69A4C2EA9}"/>
            </a:ext>
          </a:extLst>
        </xdr:cNvPr>
        <xdr:cNvSpPr txBox="1"/>
      </xdr:nvSpPr>
      <xdr:spPr>
        <a:xfrm>
          <a:off x="7173654" y="2859381"/>
          <a:ext cx="3508577" cy="311290"/>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BRAND PENETRATION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0</xdr:col>
      <xdr:colOff>63500</xdr:colOff>
      <xdr:row>1</xdr:row>
      <xdr:rowOff>95250</xdr:rowOff>
    </xdr:from>
    <xdr:to>
      <xdr:col>7</xdr:col>
      <xdr:colOff>79875</xdr:colOff>
      <xdr:row>11</xdr:row>
      <xdr:rowOff>85752</xdr:rowOff>
    </xdr:to>
    <xdr:grpSp>
      <xdr:nvGrpSpPr>
        <xdr:cNvPr id="37" name="Group 36">
          <a:extLst>
            <a:ext uri="{FF2B5EF4-FFF2-40B4-BE49-F238E27FC236}">
              <a16:creationId xmlns:a16="http://schemas.microsoft.com/office/drawing/2014/main" id="{5145B4BA-F9F0-4699-ACEE-522C2E743D42}"/>
            </a:ext>
          </a:extLst>
        </xdr:cNvPr>
        <xdr:cNvGrpSpPr/>
      </xdr:nvGrpSpPr>
      <xdr:grpSpPr>
        <a:xfrm>
          <a:off x="63500" y="285750"/>
          <a:ext cx="4283575" cy="2124102"/>
          <a:chOff x="63500" y="276679"/>
          <a:chExt cx="4397875" cy="1804787"/>
        </a:xfrm>
      </xdr:grpSpPr>
      <xdr:grpSp>
        <xdr:nvGrpSpPr>
          <xdr:cNvPr id="38" name="Group 37">
            <a:extLst>
              <a:ext uri="{FF2B5EF4-FFF2-40B4-BE49-F238E27FC236}">
                <a16:creationId xmlns:a16="http://schemas.microsoft.com/office/drawing/2014/main" id="{74E16A37-F3E9-2F21-510B-25F93E606A82}"/>
              </a:ext>
            </a:extLst>
          </xdr:cNvPr>
          <xdr:cNvGrpSpPr/>
        </xdr:nvGrpSpPr>
        <xdr:grpSpPr>
          <a:xfrm>
            <a:off x="63500" y="276679"/>
            <a:ext cx="4397875" cy="1804787"/>
            <a:chOff x="111125" y="301625"/>
            <a:chExt cx="4350250" cy="1895502"/>
          </a:xfrm>
        </xdr:grpSpPr>
        <xdr:sp macro="" textlink="">
          <xdr:nvSpPr>
            <xdr:cNvPr id="40" name="Rectangle: Rounded Corners 39">
              <a:extLst>
                <a:ext uri="{FF2B5EF4-FFF2-40B4-BE49-F238E27FC236}">
                  <a16:creationId xmlns:a16="http://schemas.microsoft.com/office/drawing/2014/main" id="{F7FCF316-C33E-74F0-057D-E9BB6A819A07}"/>
                </a:ext>
              </a:extLst>
            </xdr:cNvPr>
            <xdr:cNvSpPr/>
          </xdr:nvSpPr>
          <xdr:spPr>
            <a:xfrm>
              <a:off x="711375" y="1069477"/>
              <a:ext cx="3750000" cy="1026024"/>
            </a:xfrm>
            <a:prstGeom prst="roundRect">
              <a:avLst/>
            </a:prstGeom>
            <a:gradFill>
              <a:gsLst>
                <a:gs pos="94000">
                  <a:schemeClr val="accent1">
                    <a:lumMod val="50000"/>
                  </a:schemeClr>
                </a:gs>
                <a:gs pos="0">
                  <a:schemeClr val="tx1">
                    <a:lumMod val="95000"/>
                    <a:lumOff val="5000"/>
                  </a:schemeClr>
                </a:gs>
              </a:gsLst>
              <a:lin ang="5400000" scaled="1"/>
            </a:gradFill>
            <a:ln w="22225">
              <a:solidFill>
                <a:schemeClr val="bg1">
                  <a:alpha val="98000"/>
                </a:schemeClr>
              </a:solid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1" name="Picture 40">
              <a:extLst>
                <a:ext uri="{FF2B5EF4-FFF2-40B4-BE49-F238E27FC236}">
                  <a16:creationId xmlns:a16="http://schemas.microsoft.com/office/drawing/2014/main" id="{15D71A73-7E89-FD27-509A-57A1AD78C3B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1125" y="301625"/>
              <a:ext cx="1857374" cy="1895502"/>
            </a:xfrm>
            <a:prstGeom prst="rect">
              <a:avLst/>
            </a:prstGeom>
            <a:noFill/>
            <a:effectLst>
              <a:outerShdw blurRad="101600" dist="50800" dir="2700000" algn="tl" rotWithShape="0">
                <a:prstClr val="black">
                  <a:alpha val="60000"/>
                </a:prstClr>
              </a:outerShdw>
            </a:effectLst>
          </xdr:spPr>
        </xdr:pic>
      </xdr:grpSp>
      <xdr:sp macro="" textlink="">
        <xdr:nvSpPr>
          <xdr:cNvPr id="39" name="TextBox 38">
            <a:hlinkClick xmlns:r="http://schemas.openxmlformats.org/officeDocument/2006/relationships" r:id="rId2"/>
            <a:extLst>
              <a:ext uri="{FF2B5EF4-FFF2-40B4-BE49-F238E27FC236}">
                <a16:creationId xmlns:a16="http://schemas.microsoft.com/office/drawing/2014/main" id="{C1D50B6F-23A5-4C4E-7060-28616A2B23FA}"/>
              </a:ext>
            </a:extLst>
          </xdr:cNvPr>
          <xdr:cNvSpPr txBox="1"/>
        </xdr:nvSpPr>
        <xdr:spPr>
          <a:xfrm>
            <a:off x="1537607" y="1232436"/>
            <a:ext cx="2614839" cy="616042"/>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IN" sz="3600" b="0">
              <a:solidFill>
                <a:srgbClr val="FF4B4F"/>
              </a:solidFill>
              <a:latin typeface="Arial" panose="020B0604020202020204" pitchFamily="34" charset="0"/>
              <a:cs typeface="Arial" panose="020B0604020202020204" pitchFamily="34" charset="0"/>
            </a:endParaRPr>
          </a:p>
        </xdr:txBody>
      </xdr:sp>
    </xdr:grpSp>
    <xdr:clientData/>
  </xdr:twoCellAnchor>
  <xdr:twoCellAnchor>
    <xdr:from>
      <xdr:col>2</xdr:col>
      <xdr:colOff>291519</xdr:colOff>
      <xdr:row>29</xdr:row>
      <xdr:rowOff>31750</xdr:rowOff>
    </xdr:from>
    <xdr:to>
      <xdr:col>7</xdr:col>
      <xdr:colOff>245338</xdr:colOff>
      <xdr:row>29</xdr:row>
      <xdr:rowOff>31750</xdr:rowOff>
    </xdr:to>
    <xdr:cxnSp macro="">
      <xdr:nvCxnSpPr>
        <xdr:cNvPr id="42" name="Straight Connector 41">
          <a:extLst>
            <a:ext uri="{FF2B5EF4-FFF2-40B4-BE49-F238E27FC236}">
              <a16:creationId xmlns:a16="http://schemas.microsoft.com/office/drawing/2014/main" id="{B826F296-8C9A-4F28-BA6F-072CBF013EF8}"/>
            </a:ext>
          </a:extLst>
        </xdr:cNvPr>
        <xdr:cNvCxnSpPr/>
      </xdr:nvCxnSpPr>
      <xdr:spPr>
        <a:xfrm>
          <a:off x="1529769" y="5794375"/>
          <a:ext cx="3049444" cy="0"/>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333265</xdr:colOff>
      <xdr:row>17</xdr:row>
      <xdr:rowOff>99786</xdr:rowOff>
    </xdr:from>
    <xdr:to>
      <xdr:col>7</xdr:col>
      <xdr:colOff>188122</xdr:colOff>
      <xdr:row>27</xdr:row>
      <xdr:rowOff>174902</xdr:rowOff>
    </xdr:to>
    <xdr:graphicFrame macro="">
      <xdr:nvGraphicFramePr>
        <xdr:cNvPr id="47" name="Chart 46">
          <a:extLst>
            <a:ext uri="{FF2B5EF4-FFF2-40B4-BE49-F238E27FC236}">
              <a16:creationId xmlns:a16="http://schemas.microsoft.com/office/drawing/2014/main" id="{4D19DDBD-A144-43DA-AC40-6BB5F589EE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32852</xdr:colOff>
      <xdr:row>32</xdr:row>
      <xdr:rowOff>77253</xdr:rowOff>
    </xdr:from>
    <xdr:to>
      <xdr:col>7</xdr:col>
      <xdr:colOff>518307</xdr:colOff>
      <xdr:row>44</xdr:row>
      <xdr:rowOff>88120</xdr:rowOff>
    </xdr:to>
    <xdr:graphicFrame macro="">
      <xdr:nvGraphicFramePr>
        <xdr:cNvPr id="49" name="Chart 48">
          <a:extLst>
            <a:ext uri="{FF2B5EF4-FFF2-40B4-BE49-F238E27FC236}">
              <a16:creationId xmlns:a16="http://schemas.microsoft.com/office/drawing/2014/main" id="{87BFAC8E-0C2B-406B-BC30-4D46BC3EEF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21</xdr:col>
      <xdr:colOff>142875</xdr:colOff>
      <xdr:row>22</xdr:row>
      <xdr:rowOff>8872</xdr:rowOff>
    </xdr:from>
    <xdr:to>
      <xdr:col>30</xdr:col>
      <xdr:colOff>313601</xdr:colOff>
      <xdr:row>42</xdr:row>
      <xdr:rowOff>127001</xdr:rowOff>
    </xdr:to>
    <xdr:pic>
      <xdr:nvPicPr>
        <xdr:cNvPr id="55" name="Picture 54">
          <a:extLst>
            <a:ext uri="{FF2B5EF4-FFF2-40B4-BE49-F238E27FC236}">
              <a16:creationId xmlns:a16="http://schemas.microsoft.com/office/drawing/2014/main" id="{C7530A97-67E6-4826-9697-CEA34DF77F8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73125" y="4437997"/>
          <a:ext cx="5742851" cy="39281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380999</xdr:colOff>
      <xdr:row>48</xdr:row>
      <xdr:rowOff>77312</xdr:rowOff>
    </xdr:from>
    <xdr:to>
      <xdr:col>11</xdr:col>
      <xdr:colOff>20781</xdr:colOff>
      <xdr:row>63</xdr:row>
      <xdr:rowOff>138545</xdr:rowOff>
    </xdr:to>
    <xdr:graphicFrame macro="">
      <xdr:nvGraphicFramePr>
        <xdr:cNvPr id="12" name="Chart 11">
          <a:extLst>
            <a:ext uri="{FF2B5EF4-FFF2-40B4-BE49-F238E27FC236}">
              <a16:creationId xmlns:a16="http://schemas.microsoft.com/office/drawing/2014/main" id="{7AC56E1B-50ED-4E37-8159-3CC92D76F2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11</xdr:col>
      <xdr:colOff>296060</xdr:colOff>
      <xdr:row>52</xdr:row>
      <xdr:rowOff>39173</xdr:rowOff>
    </xdr:from>
    <xdr:to>
      <xdr:col>18</xdr:col>
      <xdr:colOff>496454</xdr:colOff>
      <xdr:row>65</xdr:row>
      <xdr:rowOff>48970</xdr:rowOff>
    </xdr:to>
    <xdr:graphicFrame macro="">
      <xdr:nvGraphicFramePr>
        <xdr:cNvPr id="13" name="Chart 12">
          <a:extLst>
            <a:ext uri="{FF2B5EF4-FFF2-40B4-BE49-F238E27FC236}">
              <a16:creationId xmlns:a16="http://schemas.microsoft.com/office/drawing/2014/main" id="{907AC00C-AD16-458E-91E1-946AA3E993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11</xdr:col>
      <xdr:colOff>562263</xdr:colOff>
      <xdr:row>48</xdr:row>
      <xdr:rowOff>111990</xdr:rowOff>
    </xdr:from>
    <xdr:to>
      <xdr:col>17</xdr:col>
      <xdr:colOff>409314</xdr:colOff>
      <xdr:row>51</xdr:row>
      <xdr:rowOff>26541</xdr:rowOff>
    </xdr:to>
    <xdr:sp macro="" textlink="">
      <xdr:nvSpPr>
        <xdr:cNvPr id="14" name="TextBox 13">
          <a:extLst>
            <a:ext uri="{FF2B5EF4-FFF2-40B4-BE49-F238E27FC236}">
              <a16:creationId xmlns:a16="http://schemas.microsoft.com/office/drawing/2014/main" id="{3A53DF7B-E5DA-48CF-A43A-B5BE75AF86EE}"/>
            </a:ext>
          </a:extLst>
        </xdr:cNvPr>
        <xdr:cNvSpPr txBox="1"/>
      </xdr:nvSpPr>
      <xdr:spPr>
        <a:xfrm>
          <a:off x="7420263" y="8978899"/>
          <a:ext cx="3587778" cy="46873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TYPE</a:t>
          </a:r>
          <a:r>
            <a:rPr lang="en-IN" sz="1100" b="0" baseline="0">
              <a:solidFill>
                <a:schemeClr val="bg1"/>
              </a:solidFill>
              <a:latin typeface="+mn-lt"/>
              <a:cs typeface="Arial" panose="020B0604020202020204" pitchFamily="34" charset="0"/>
            </a:rPr>
            <a:t> OF CONSUMPTION SITUATIONS FOR ENERGY DRINK</a:t>
          </a:r>
          <a:endParaRPr lang="en-IN" sz="1100" b="0">
            <a:solidFill>
              <a:schemeClr val="bg1"/>
            </a:solidFill>
            <a:latin typeface="+mn-lt"/>
            <a:cs typeface="Arial" panose="020B0604020202020204" pitchFamily="34" charset="0"/>
          </a:endParaRPr>
        </a:p>
      </xdr:txBody>
    </xdr:sp>
    <xdr:clientData/>
  </xdr:twoCellAnchor>
  <xdr:twoCellAnchor>
    <xdr:from>
      <xdr:col>22</xdr:col>
      <xdr:colOff>368301</xdr:colOff>
      <xdr:row>47</xdr:row>
      <xdr:rowOff>21935</xdr:rowOff>
    </xdr:from>
    <xdr:to>
      <xdr:col>28</xdr:col>
      <xdr:colOff>215352</xdr:colOff>
      <xdr:row>49</xdr:row>
      <xdr:rowOff>121214</xdr:rowOff>
    </xdr:to>
    <xdr:sp macro="" textlink="">
      <xdr:nvSpPr>
        <xdr:cNvPr id="15" name="TextBox 14">
          <a:extLst>
            <a:ext uri="{FF2B5EF4-FFF2-40B4-BE49-F238E27FC236}">
              <a16:creationId xmlns:a16="http://schemas.microsoft.com/office/drawing/2014/main" id="{F0D1CEC4-B8DE-4DFF-9365-68BC13AD95FC}"/>
            </a:ext>
          </a:extLst>
        </xdr:cNvPr>
        <xdr:cNvSpPr txBox="1"/>
      </xdr:nvSpPr>
      <xdr:spPr>
        <a:xfrm>
          <a:off x="14084301" y="8704117"/>
          <a:ext cx="3587778" cy="46873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a:solidFill>
                <a:schemeClr val="bg1"/>
              </a:solidFill>
              <a:latin typeface="+mn-lt"/>
              <a:cs typeface="Arial" panose="020B0604020202020204" pitchFamily="34" charset="0"/>
            </a:rPr>
            <a:t>FACTORS</a:t>
          </a:r>
          <a:r>
            <a:rPr lang="en-IN" sz="1100" b="0" baseline="0">
              <a:solidFill>
                <a:schemeClr val="bg1"/>
              </a:solidFill>
              <a:latin typeface="+mn-lt"/>
              <a:cs typeface="Arial" panose="020B0604020202020204" pitchFamily="34" charset="0"/>
            </a:rPr>
            <a:t> INFLUENCE ENERGY DRINK PURCHASING</a:t>
          </a:r>
          <a:endParaRPr lang="en-IN" sz="1100" b="0">
            <a:solidFill>
              <a:schemeClr val="bg1"/>
            </a:solidFill>
            <a:latin typeface="+mn-lt"/>
            <a:cs typeface="Arial" panose="020B0604020202020204" pitchFamily="34" charset="0"/>
          </a:endParaRPr>
        </a:p>
      </xdr:txBody>
    </xdr:sp>
    <xdr:clientData/>
  </xdr:twoCellAnchor>
  <xdr:twoCellAnchor>
    <xdr:from>
      <xdr:col>19</xdr:col>
      <xdr:colOff>496456</xdr:colOff>
      <xdr:row>50</xdr:row>
      <xdr:rowOff>161636</xdr:rowOff>
    </xdr:from>
    <xdr:to>
      <xdr:col>25</xdr:col>
      <xdr:colOff>46182</xdr:colOff>
      <xdr:row>62</xdr:row>
      <xdr:rowOff>115455</xdr:rowOff>
    </xdr:to>
    <xdr:graphicFrame macro="">
      <xdr:nvGraphicFramePr>
        <xdr:cNvPr id="18" name="Chart 17">
          <a:extLst>
            <a:ext uri="{FF2B5EF4-FFF2-40B4-BE49-F238E27FC236}">
              <a16:creationId xmlns:a16="http://schemas.microsoft.com/office/drawing/2014/main" id="{5419C1A7-E0D8-47A7-A830-4508D7AC4D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19</xdr:col>
      <xdr:colOff>287481</xdr:colOff>
      <xdr:row>49</xdr:row>
      <xdr:rowOff>148936</xdr:rowOff>
    </xdr:from>
    <xdr:to>
      <xdr:col>25</xdr:col>
      <xdr:colOff>134531</xdr:colOff>
      <xdr:row>52</xdr:row>
      <xdr:rowOff>63487</xdr:rowOff>
    </xdr:to>
    <xdr:sp macro="" textlink="">
      <xdr:nvSpPr>
        <xdr:cNvPr id="22" name="TextBox 21">
          <a:extLst>
            <a:ext uri="{FF2B5EF4-FFF2-40B4-BE49-F238E27FC236}">
              <a16:creationId xmlns:a16="http://schemas.microsoft.com/office/drawing/2014/main" id="{D25E333B-0B2B-4F6A-8041-19F0AAC03B9B}"/>
            </a:ext>
          </a:extLst>
        </xdr:cNvPr>
        <xdr:cNvSpPr txBox="1"/>
      </xdr:nvSpPr>
      <xdr:spPr>
        <a:xfrm>
          <a:off x="12133117" y="9200572"/>
          <a:ext cx="3587778" cy="468733"/>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latin typeface="+mn-lt"/>
              <a:cs typeface="Arial" panose="020B0604020202020204" pitchFamily="34" charset="0"/>
            </a:rPr>
            <a:t>PRICE RANGE PREFERENCE FOR ENERGY DRINK</a:t>
          </a:r>
          <a:endParaRPr lang="en-IN" sz="1100" b="0">
            <a:solidFill>
              <a:schemeClr val="bg1"/>
            </a:solidFill>
            <a:latin typeface="+mn-lt"/>
            <a:cs typeface="Arial" panose="020B0604020202020204" pitchFamily="34" charset="0"/>
          </a:endParaRPr>
        </a:p>
      </xdr:txBody>
    </xdr:sp>
    <xdr:clientData/>
  </xdr:twoCellAnchor>
  <xdr:twoCellAnchor>
    <xdr:from>
      <xdr:col>25</xdr:col>
      <xdr:colOff>220809</xdr:colOff>
      <xdr:row>50</xdr:row>
      <xdr:rowOff>26555</xdr:rowOff>
    </xdr:from>
    <xdr:to>
      <xdr:col>30</xdr:col>
      <xdr:colOff>365125</xdr:colOff>
      <xdr:row>64</xdr:row>
      <xdr:rowOff>27702</xdr:rowOff>
    </xdr:to>
    <xdr:graphicFrame macro="">
      <xdr:nvGraphicFramePr>
        <xdr:cNvPr id="23" name="Chart 22">
          <a:extLst>
            <a:ext uri="{FF2B5EF4-FFF2-40B4-BE49-F238E27FC236}">
              <a16:creationId xmlns:a16="http://schemas.microsoft.com/office/drawing/2014/main" id="{9AE2F117-F2B5-43BC-BBE8-086DB3254D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25</xdr:col>
      <xdr:colOff>322117</xdr:colOff>
      <xdr:row>49</xdr:row>
      <xdr:rowOff>135947</xdr:rowOff>
    </xdr:from>
    <xdr:to>
      <xdr:col>31</xdr:col>
      <xdr:colOff>169167</xdr:colOff>
      <xdr:row>52</xdr:row>
      <xdr:rowOff>50498</xdr:rowOff>
    </xdr:to>
    <xdr:sp macro="" textlink="">
      <xdr:nvSpPr>
        <xdr:cNvPr id="24" name="TextBox 23">
          <a:extLst>
            <a:ext uri="{FF2B5EF4-FFF2-40B4-BE49-F238E27FC236}">
              <a16:creationId xmlns:a16="http://schemas.microsoft.com/office/drawing/2014/main" id="{44BD76F5-4454-48D9-89BE-AF4C73F1EA2F}"/>
            </a:ext>
          </a:extLst>
        </xdr:cNvPr>
        <xdr:cNvSpPr txBox="1"/>
      </xdr:nvSpPr>
      <xdr:spPr>
        <a:xfrm>
          <a:off x="15800242" y="9470447"/>
          <a:ext cx="3561800" cy="486051"/>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latin typeface="+mn-lt"/>
              <a:cs typeface="Arial" panose="020B0604020202020204" pitchFamily="34" charset="0"/>
            </a:rPr>
            <a:t>LIMITED EDITION  PACKAGING PREFERENCE </a:t>
          </a:r>
          <a:endParaRPr lang="en-IN" sz="1100" b="0">
            <a:solidFill>
              <a:schemeClr val="bg1"/>
            </a:solidFill>
            <a:latin typeface="+mn-lt"/>
            <a:cs typeface="Arial" panose="020B0604020202020204" pitchFamily="34" charset="0"/>
          </a:endParaRPr>
        </a:p>
      </xdr:txBody>
    </xdr:sp>
    <xdr:clientData/>
  </xdr:twoCellAnchor>
  <xdr:twoCellAnchor>
    <xdr:from>
      <xdr:col>7</xdr:col>
      <xdr:colOff>611062</xdr:colOff>
      <xdr:row>18</xdr:row>
      <xdr:rowOff>183131</xdr:rowOff>
    </xdr:from>
    <xdr:to>
      <xdr:col>12</xdr:col>
      <xdr:colOff>463261</xdr:colOff>
      <xdr:row>31</xdr:row>
      <xdr:rowOff>143255</xdr:rowOff>
    </xdr:to>
    <xdr:grpSp>
      <xdr:nvGrpSpPr>
        <xdr:cNvPr id="44" name="Group 43">
          <a:extLst>
            <a:ext uri="{FF2B5EF4-FFF2-40B4-BE49-F238E27FC236}">
              <a16:creationId xmlns:a16="http://schemas.microsoft.com/office/drawing/2014/main" id="{1511E2EE-80ED-57D2-A76F-B734C92F58F7}"/>
            </a:ext>
          </a:extLst>
        </xdr:cNvPr>
        <xdr:cNvGrpSpPr/>
      </xdr:nvGrpSpPr>
      <xdr:grpSpPr>
        <a:xfrm>
          <a:off x="4878262" y="3840731"/>
          <a:ext cx="3281199" cy="2436624"/>
          <a:chOff x="5553365" y="3972315"/>
          <a:chExt cx="3350898" cy="2707069"/>
        </a:xfrm>
      </xdr:grpSpPr>
      <xdr:graphicFrame macro="">
        <xdr:nvGraphicFramePr>
          <xdr:cNvPr id="26" name="Chart 25">
            <a:extLst>
              <a:ext uri="{FF2B5EF4-FFF2-40B4-BE49-F238E27FC236}">
                <a16:creationId xmlns:a16="http://schemas.microsoft.com/office/drawing/2014/main" id="{B9E65179-4AEC-43D5-8529-88B8F53FEC4B}"/>
              </a:ext>
            </a:extLst>
          </xdr:cNvPr>
          <xdr:cNvGraphicFramePr>
            <a:graphicFrameLocks/>
          </xdr:cNvGraphicFramePr>
        </xdr:nvGraphicFramePr>
        <xdr:xfrm>
          <a:off x="5553365" y="3972315"/>
          <a:ext cx="3350898" cy="2707069"/>
        </xdr:xfrm>
        <a:graphic>
          <a:graphicData uri="http://schemas.openxmlformats.org/drawingml/2006/chart">
            <c:chart xmlns:c="http://schemas.openxmlformats.org/drawingml/2006/chart" xmlns:r="http://schemas.openxmlformats.org/officeDocument/2006/relationships" r:id="rId10"/>
          </a:graphicData>
        </a:graphic>
      </xdr:graphicFrame>
      <xdr:grpSp>
        <xdr:nvGrpSpPr>
          <xdr:cNvPr id="43" name="Group 42">
            <a:extLst>
              <a:ext uri="{FF2B5EF4-FFF2-40B4-BE49-F238E27FC236}">
                <a16:creationId xmlns:a16="http://schemas.microsoft.com/office/drawing/2014/main" id="{79CD3193-85A1-6039-0037-E46BA817EDD8}"/>
              </a:ext>
            </a:extLst>
          </xdr:cNvPr>
          <xdr:cNvGrpSpPr/>
        </xdr:nvGrpSpPr>
        <xdr:grpSpPr>
          <a:xfrm>
            <a:off x="6858002" y="4952567"/>
            <a:ext cx="821852" cy="666200"/>
            <a:chOff x="6858002" y="4952567"/>
            <a:chExt cx="821852" cy="666200"/>
          </a:xfrm>
        </xdr:grpSpPr>
        <xdr:grpSp>
          <xdr:nvGrpSpPr>
            <xdr:cNvPr id="30" name="Group 29">
              <a:extLst>
                <a:ext uri="{FF2B5EF4-FFF2-40B4-BE49-F238E27FC236}">
                  <a16:creationId xmlns:a16="http://schemas.microsoft.com/office/drawing/2014/main" id="{7348DF01-3DC9-2BBE-CE06-BFB305D16527}"/>
                </a:ext>
              </a:extLst>
            </xdr:cNvPr>
            <xdr:cNvGrpSpPr/>
          </xdr:nvGrpSpPr>
          <xdr:grpSpPr>
            <a:xfrm>
              <a:off x="6858002" y="4952567"/>
              <a:ext cx="598031" cy="666200"/>
              <a:chOff x="6859156" y="4892964"/>
              <a:chExt cx="675688" cy="737755"/>
            </a:xfrm>
            <a:solidFill>
              <a:schemeClr val="lt1"/>
            </a:solidFill>
          </xdr:grpSpPr>
          <xdr:sp macro="" textlink="">
            <xdr:nvSpPr>
              <xdr:cNvPr id="28" name="Oval 27">
                <a:extLst>
                  <a:ext uri="{FF2B5EF4-FFF2-40B4-BE49-F238E27FC236}">
                    <a16:creationId xmlns:a16="http://schemas.microsoft.com/office/drawing/2014/main" id="{0D074A07-EBA1-4C3D-9896-6C7EC7D1B837}"/>
                  </a:ext>
                </a:extLst>
              </xdr:cNvPr>
              <xdr:cNvSpPr/>
            </xdr:nvSpPr>
            <xdr:spPr>
              <a:xfrm>
                <a:off x="6859156" y="4894119"/>
                <a:ext cx="675688" cy="736600"/>
              </a:xfrm>
              <a:prstGeom prst="ellipse">
                <a:avLst/>
              </a:prstGeom>
              <a:grpFill/>
              <a:ln w="25400">
                <a:solidFill>
                  <a:srgbClr val="FF686B"/>
                </a:solidFill>
              </a:ln>
              <a:effectLst>
                <a:outerShdw blurRad="76200" dist="50800" dir="13500000" algn="br"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Oval 26">
                <a:extLst>
                  <a:ext uri="{FF2B5EF4-FFF2-40B4-BE49-F238E27FC236}">
                    <a16:creationId xmlns:a16="http://schemas.microsoft.com/office/drawing/2014/main" id="{E5B85E73-8210-F4D5-B610-ADE0A178FE4F}"/>
                  </a:ext>
                </a:extLst>
              </xdr:cNvPr>
              <xdr:cNvSpPr/>
            </xdr:nvSpPr>
            <xdr:spPr>
              <a:xfrm>
                <a:off x="6873007" y="4892964"/>
                <a:ext cx="653448" cy="736600"/>
              </a:xfrm>
              <a:prstGeom prst="ellipse">
                <a:avLst/>
              </a:prstGeom>
              <a:grpFill/>
              <a:ln w="25400">
                <a:solidFill>
                  <a:srgbClr val="FF686B"/>
                </a:solid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36" name="TextBox 35">
              <a:extLst>
                <a:ext uri="{FF2B5EF4-FFF2-40B4-BE49-F238E27FC236}">
                  <a16:creationId xmlns:a16="http://schemas.microsoft.com/office/drawing/2014/main" id="{744EB0C3-D1E5-6B81-C0F4-FAA7AA25D4E0}"/>
                </a:ext>
              </a:extLst>
            </xdr:cNvPr>
            <xdr:cNvSpPr txBox="1"/>
          </xdr:nvSpPr>
          <xdr:spPr>
            <a:xfrm>
              <a:off x="6901045" y="5068042"/>
              <a:ext cx="778809" cy="44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rgbClr val="FF4B4F"/>
                  </a:solidFill>
                  <a:latin typeface="Bahnschrift Light Condensed" panose="020B0502040204020203" pitchFamily="34" charset="0"/>
                  <a:ea typeface="Ebrima" panose="02000000000000000000" pitchFamily="2" charset="0"/>
                  <a:cs typeface="Ebrima" panose="02000000000000000000" pitchFamily="2" charset="0"/>
                </a:rPr>
                <a:t>3.27</a:t>
              </a:r>
            </a:p>
          </xdr:txBody>
        </xdr:sp>
      </xdr:grpSp>
    </xdr:grpSp>
    <xdr:clientData/>
  </xdr:twoCellAnchor>
  <xdr:twoCellAnchor>
    <xdr:from>
      <xdr:col>10</xdr:col>
      <xdr:colOff>344302</xdr:colOff>
      <xdr:row>30</xdr:row>
      <xdr:rowOff>18983</xdr:rowOff>
    </xdr:from>
    <xdr:to>
      <xdr:col>16</xdr:col>
      <xdr:colOff>176825</xdr:colOff>
      <xdr:row>32</xdr:row>
      <xdr:rowOff>131409</xdr:rowOff>
    </xdr:to>
    <xdr:sp macro="" textlink="">
      <xdr:nvSpPr>
        <xdr:cNvPr id="50" name="TextBox 49">
          <a:extLst>
            <a:ext uri="{FF2B5EF4-FFF2-40B4-BE49-F238E27FC236}">
              <a16:creationId xmlns:a16="http://schemas.microsoft.com/office/drawing/2014/main" id="{A15984E1-D50E-4967-8EDE-2E17DE8A6D4D}"/>
            </a:ext>
          </a:extLst>
        </xdr:cNvPr>
        <xdr:cNvSpPr txBox="1"/>
      </xdr:nvSpPr>
      <xdr:spPr>
        <a:xfrm>
          <a:off x="6963243" y="5860983"/>
          <a:ext cx="3552876" cy="485955"/>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GENERAL PERCEPTION OF CODEX</a:t>
          </a:r>
          <a:endParaRPr lang="en-IN" sz="1100" b="0">
            <a:solidFill>
              <a:srgbClr val="004E64"/>
            </a:solidFill>
            <a:latin typeface="+mn-lt"/>
            <a:cs typeface="Arial" panose="020B0604020202020204" pitchFamily="34" charset="0"/>
          </a:endParaRPr>
        </a:p>
      </xdr:txBody>
    </xdr:sp>
    <xdr:clientData/>
  </xdr:twoCellAnchor>
  <xdr:twoCellAnchor>
    <xdr:from>
      <xdr:col>8</xdr:col>
      <xdr:colOff>301625</xdr:colOff>
      <xdr:row>31</xdr:row>
      <xdr:rowOff>47625</xdr:rowOff>
    </xdr:from>
    <xdr:to>
      <xdr:col>19</xdr:col>
      <xdr:colOff>523875</xdr:colOff>
      <xdr:row>42</xdr:row>
      <xdr:rowOff>152382</xdr:rowOff>
    </xdr:to>
    <xdr:grpSp>
      <xdr:nvGrpSpPr>
        <xdr:cNvPr id="58" name="Group 57">
          <a:extLst>
            <a:ext uri="{FF2B5EF4-FFF2-40B4-BE49-F238E27FC236}">
              <a16:creationId xmlns:a16="http://schemas.microsoft.com/office/drawing/2014/main" id="{D6B689C3-D2CA-4D0C-9EF6-E2FF6182452D}"/>
            </a:ext>
          </a:extLst>
        </xdr:cNvPr>
        <xdr:cNvGrpSpPr/>
      </xdr:nvGrpSpPr>
      <xdr:grpSpPr>
        <a:xfrm>
          <a:off x="5178425" y="6181725"/>
          <a:ext cx="7308850" cy="2200257"/>
          <a:chOff x="9310222" y="3855494"/>
          <a:chExt cx="3240366" cy="1829707"/>
        </a:xfrm>
      </xdr:grpSpPr>
      <xdr:graphicFrame macro="">
        <xdr:nvGraphicFramePr>
          <xdr:cNvPr id="48" name="Chart 47">
            <a:extLst>
              <a:ext uri="{FF2B5EF4-FFF2-40B4-BE49-F238E27FC236}">
                <a16:creationId xmlns:a16="http://schemas.microsoft.com/office/drawing/2014/main" id="{9B621CD7-9341-4B25-A815-9C0D9E72D0DB}"/>
              </a:ext>
            </a:extLst>
          </xdr:cNvPr>
          <xdr:cNvGraphicFramePr>
            <a:graphicFrameLocks/>
          </xdr:cNvGraphicFramePr>
        </xdr:nvGraphicFramePr>
        <xdr:xfrm>
          <a:off x="9310222" y="3855494"/>
          <a:ext cx="3240366" cy="1829707"/>
        </xdr:xfrm>
        <a:graphic>
          <a:graphicData uri="http://schemas.openxmlformats.org/drawingml/2006/chart">
            <c:chart xmlns:c="http://schemas.openxmlformats.org/drawingml/2006/chart" xmlns:r="http://schemas.openxmlformats.org/officeDocument/2006/relationships" r:id="rId11"/>
          </a:graphicData>
        </a:graphic>
      </xdr:graphicFrame>
      <xdr:cxnSp macro="">
        <xdr:nvCxnSpPr>
          <xdr:cNvPr id="52" name="Straight Connector 51">
            <a:extLst>
              <a:ext uri="{FF2B5EF4-FFF2-40B4-BE49-F238E27FC236}">
                <a16:creationId xmlns:a16="http://schemas.microsoft.com/office/drawing/2014/main" id="{7D80F3B5-A89A-1CE7-3972-9B51E753B5B3}"/>
              </a:ext>
            </a:extLst>
          </xdr:cNvPr>
          <xdr:cNvCxnSpPr/>
        </xdr:nvCxnSpPr>
        <xdr:spPr>
          <a:xfrm flipV="1">
            <a:off x="9356762" y="5627291"/>
            <a:ext cx="3118198" cy="9736"/>
          </a:xfrm>
          <a:prstGeom prst="line">
            <a:avLst/>
          </a:prstGeom>
          <a:ln w="9525">
            <a:solidFill>
              <a:schemeClr val="bg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13</xdr:col>
      <xdr:colOff>284137</xdr:colOff>
      <xdr:row>17</xdr:row>
      <xdr:rowOff>189983</xdr:rowOff>
    </xdr:from>
    <xdr:to>
      <xdr:col>19</xdr:col>
      <xdr:colOff>315887</xdr:colOff>
      <xdr:row>29</xdr:row>
      <xdr:rowOff>69334</xdr:rowOff>
    </xdr:to>
    <xdr:graphicFrame macro="">
      <xdr:nvGraphicFramePr>
        <xdr:cNvPr id="56" name="Chart 55">
          <a:extLst>
            <a:ext uri="{FF2B5EF4-FFF2-40B4-BE49-F238E27FC236}">
              <a16:creationId xmlns:a16="http://schemas.microsoft.com/office/drawing/2014/main" id="{9B6F39AD-8DAE-4E33-AAE5-C293AF3042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13</xdr:col>
      <xdr:colOff>519199</xdr:colOff>
      <xdr:row>16</xdr:row>
      <xdr:rowOff>58306</xdr:rowOff>
    </xdr:from>
    <xdr:to>
      <xdr:col>19</xdr:col>
      <xdr:colOff>351722</xdr:colOff>
      <xdr:row>18</xdr:row>
      <xdr:rowOff>174466</xdr:rowOff>
    </xdr:to>
    <xdr:sp macro="" textlink="">
      <xdr:nvSpPr>
        <xdr:cNvPr id="59" name="TextBox 58">
          <a:extLst>
            <a:ext uri="{FF2B5EF4-FFF2-40B4-BE49-F238E27FC236}">
              <a16:creationId xmlns:a16="http://schemas.microsoft.com/office/drawing/2014/main" id="{D24238FA-46CC-4E1F-A5F2-5FD4BC0578DD}"/>
            </a:ext>
          </a:extLst>
        </xdr:cNvPr>
        <xdr:cNvSpPr txBox="1"/>
      </xdr:nvSpPr>
      <xdr:spPr>
        <a:xfrm>
          <a:off x="8964699" y="3344431"/>
          <a:ext cx="3547273" cy="497160"/>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chemeClr val="bg1"/>
              </a:solidFill>
              <a:effectLst>
                <a:outerShdw blurRad="50800" dist="38100" algn="l" rotWithShape="0">
                  <a:prstClr val="black">
                    <a:alpha val="40000"/>
                  </a:prstClr>
                </a:outerShdw>
              </a:effectLst>
              <a:latin typeface="+mn-lt"/>
              <a:cs typeface="Arial" panose="020B0604020202020204" pitchFamily="34" charset="0"/>
            </a:rPr>
            <a:t>BRAND PERCEPTION OF CODEX</a:t>
          </a:r>
          <a:endParaRPr lang="en-IN" sz="1100" b="0">
            <a:solidFill>
              <a:srgbClr val="004E64"/>
            </a:solidFill>
            <a:latin typeface="+mn-lt"/>
            <a:cs typeface="Arial" panose="020B0604020202020204" pitchFamily="34" charset="0"/>
          </a:endParaRPr>
        </a:p>
      </xdr:txBody>
    </xdr:sp>
    <xdr:clientData/>
  </xdr:twoCellAnchor>
  <xdr:twoCellAnchor>
    <xdr:from>
      <xdr:col>11</xdr:col>
      <xdr:colOff>127000</xdr:colOff>
      <xdr:row>48</xdr:row>
      <xdr:rowOff>0</xdr:rowOff>
    </xdr:from>
    <xdr:to>
      <xdr:col>11</xdr:col>
      <xdr:colOff>127000</xdr:colOff>
      <xdr:row>64</xdr:row>
      <xdr:rowOff>101600</xdr:rowOff>
    </xdr:to>
    <xdr:cxnSp macro="">
      <xdr:nvCxnSpPr>
        <xdr:cNvPr id="60" name="Straight Connector 59">
          <a:extLst>
            <a:ext uri="{FF2B5EF4-FFF2-40B4-BE49-F238E27FC236}">
              <a16:creationId xmlns:a16="http://schemas.microsoft.com/office/drawing/2014/main" id="{1CACDA82-CDD1-465F-88B0-22D523DA6E51}"/>
            </a:ext>
          </a:extLst>
        </xdr:cNvPr>
        <xdr:cNvCxnSpPr/>
      </xdr:nvCxnSpPr>
      <xdr:spPr>
        <a:xfrm>
          <a:off x="7112000" y="8534400"/>
          <a:ext cx="0" cy="2946400"/>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279400</xdr:colOff>
      <xdr:row>49</xdr:row>
      <xdr:rowOff>0</xdr:rowOff>
    </xdr:from>
    <xdr:to>
      <xdr:col>25</xdr:col>
      <xdr:colOff>279400</xdr:colOff>
      <xdr:row>63</xdr:row>
      <xdr:rowOff>50800</xdr:rowOff>
    </xdr:to>
    <xdr:cxnSp macro="">
      <xdr:nvCxnSpPr>
        <xdr:cNvPr id="63" name="Straight Connector 62">
          <a:extLst>
            <a:ext uri="{FF2B5EF4-FFF2-40B4-BE49-F238E27FC236}">
              <a16:creationId xmlns:a16="http://schemas.microsoft.com/office/drawing/2014/main" id="{22C01222-FB93-44AA-A481-138A6A352092}"/>
            </a:ext>
          </a:extLst>
        </xdr:cNvPr>
        <xdr:cNvCxnSpPr/>
      </xdr:nvCxnSpPr>
      <xdr:spPr>
        <a:xfrm>
          <a:off x="16154400" y="8712200"/>
          <a:ext cx="0" cy="2540000"/>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301625</xdr:colOff>
      <xdr:row>16</xdr:row>
      <xdr:rowOff>152400</xdr:rowOff>
    </xdr:from>
    <xdr:to>
      <xdr:col>13</xdr:col>
      <xdr:colOff>301625</xdr:colOff>
      <xdr:row>28</xdr:row>
      <xdr:rowOff>127000</xdr:rowOff>
    </xdr:to>
    <xdr:cxnSp macro="">
      <xdr:nvCxnSpPr>
        <xdr:cNvPr id="66" name="Straight Connector 65">
          <a:extLst>
            <a:ext uri="{FF2B5EF4-FFF2-40B4-BE49-F238E27FC236}">
              <a16:creationId xmlns:a16="http://schemas.microsoft.com/office/drawing/2014/main" id="{085DBDD9-4A84-4802-90B5-549460D67A78}"/>
            </a:ext>
          </a:extLst>
        </xdr:cNvPr>
        <xdr:cNvCxnSpPr/>
      </xdr:nvCxnSpPr>
      <xdr:spPr>
        <a:xfrm>
          <a:off x="8747125" y="3438525"/>
          <a:ext cx="0" cy="2260600"/>
        </a:xfrm>
        <a:prstGeom prst="line">
          <a:avLst/>
        </a:prstGeom>
        <a:ln w="15875">
          <a:solidFill>
            <a:srgbClr val="FF4B4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617913</xdr:colOff>
      <xdr:row>18</xdr:row>
      <xdr:rowOff>115167</xdr:rowOff>
    </xdr:from>
    <xdr:to>
      <xdr:col>28</xdr:col>
      <xdr:colOff>450436</xdr:colOff>
      <xdr:row>21</xdr:row>
      <xdr:rowOff>28127</xdr:rowOff>
    </xdr:to>
    <xdr:sp macro="" textlink="">
      <xdr:nvSpPr>
        <xdr:cNvPr id="73" name="TextBox 72">
          <a:extLst>
            <a:ext uri="{FF2B5EF4-FFF2-40B4-BE49-F238E27FC236}">
              <a16:creationId xmlns:a16="http://schemas.microsoft.com/office/drawing/2014/main" id="{96C4ADB5-BA9A-4969-9842-BF30D4C49EB8}"/>
            </a:ext>
          </a:extLst>
        </xdr:cNvPr>
        <xdr:cNvSpPr txBox="1"/>
      </xdr:nvSpPr>
      <xdr:spPr>
        <a:xfrm>
          <a:off x="14667288" y="3782292"/>
          <a:ext cx="3547273" cy="484460"/>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0">
              <a:solidFill>
                <a:schemeClr val="bg1"/>
              </a:solidFill>
              <a:latin typeface="+mn-lt"/>
              <a:cs typeface="Arial" panose="020B0604020202020204" pitchFamily="34" charset="0"/>
            </a:rPr>
            <a:t>CITY</a:t>
          </a:r>
          <a:r>
            <a:rPr lang="en-IN" sz="1400" b="0" baseline="0">
              <a:solidFill>
                <a:schemeClr val="bg1"/>
              </a:solidFill>
              <a:latin typeface="+mn-lt"/>
              <a:cs typeface="Arial" panose="020B0604020202020204" pitchFamily="34" charset="0"/>
            </a:rPr>
            <a:t>S BASED ON ENERGY DRINK SALE</a:t>
          </a:r>
          <a:endParaRPr lang="en-IN" sz="1400" b="0">
            <a:solidFill>
              <a:schemeClr val="bg1"/>
            </a:solidFill>
            <a:latin typeface="+mn-lt"/>
            <a:cs typeface="Arial" panose="020B0604020202020204" pitchFamily="34" charset="0"/>
          </a:endParaRPr>
        </a:p>
      </xdr:txBody>
    </xdr:sp>
    <xdr:clientData/>
  </xdr:twoCellAnchor>
  <xdr:twoCellAnchor>
    <xdr:from>
      <xdr:col>8</xdr:col>
      <xdr:colOff>221271</xdr:colOff>
      <xdr:row>45</xdr:row>
      <xdr:rowOff>147065</xdr:rowOff>
    </xdr:from>
    <xdr:to>
      <xdr:col>14</xdr:col>
      <xdr:colOff>10767</xdr:colOff>
      <xdr:row>47</xdr:row>
      <xdr:rowOff>83127</xdr:rowOff>
    </xdr:to>
    <xdr:sp macro="" textlink="">
      <xdr:nvSpPr>
        <xdr:cNvPr id="76" name="TextBox 75">
          <a:extLst>
            <a:ext uri="{FF2B5EF4-FFF2-40B4-BE49-F238E27FC236}">
              <a16:creationId xmlns:a16="http://schemas.microsoft.com/office/drawing/2014/main" id="{C9EBFEE7-A6B3-4C7C-8E03-83AE6047B291}"/>
            </a:ext>
          </a:extLst>
        </xdr:cNvPr>
        <xdr:cNvSpPr txBox="1"/>
      </xdr:nvSpPr>
      <xdr:spPr>
        <a:xfrm>
          <a:off x="5208907" y="8459792"/>
          <a:ext cx="3530224" cy="305517"/>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b="0" baseline="0">
              <a:solidFill>
                <a:srgbClr val="FFC000"/>
              </a:solidFill>
              <a:latin typeface="Arial" panose="020B0604020202020204" pitchFamily="34" charset="0"/>
              <a:cs typeface="Arial" panose="020B0604020202020204" pitchFamily="34" charset="0"/>
            </a:rPr>
            <a:t>PURCHASE BEHAVIOUR ANALYSIS</a:t>
          </a:r>
          <a:endParaRPr lang="en-IN" sz="1100" b="0">
            <a:solidFill>
              <a:srgbClr val="FFC000"/>
            </a:solidFill>
            <a:latin typeface="Arial" panose="020B0604020202020204" pitchFamily="34" charset="0"/>
            <a:cs typeface="Arial" panose="020B0604020202020204" pitchFamily="34" charset="0"/>
          </a:endParaRPr>
        </a:p>
      </xdr:txBody>
    </xdr:sp>
    <xdr:clientData/>
  </xdr:twoCellAnchor>
  <xdr:twoCellAnchor>
    <xdr:from>
      <xdr:col>7</xdr:col>
      <xdr:colOff>222250</xdr:colOff>
      <xdr:row>6</xdr:row>
      <xdr:rowOff>7500</xdr:rowOff>
    </xdr:from>
    <xdr:to>
      <xdr:col>31</xdr:col>
      <xdr:colOff>349250</xdr:colOff>
      <xdr:row>11</xdr:row>
      <xdr:rowOff>99663</xdr:rowOff>
    </xdr:to>
    <xdr:sp macro="" textlink="">
      <xdr:nvSpPr>
        <xdr:cNvPr id="77" name="Rectangle: Rounded Corners 76">
          <a:extLst>
            <a:ext uri="{FF2B5EF4-FFF2-40B4-BE49-F238E27FC236}">
              <a16:creationId xmlns:a16="http://schemas.microsoft.com/office/drawing/2014/main" id="{4A53BD2E-A6A4-4BA2-A8EA-D8030653F2DA}"/>
            </a:ext>
          </a:extLst>
        </xdr:cNvPr>
        <xdr:cNvSpPr/>
      </xdr:nvSpPr>
      <xdr:spPr>
        <a:xfrm>
          <a:off x="4556125" y="1150500"/>
          <a:ext cx="15414625" cy="1282788"/>
        </a:xfrm>
        <a:prstGeom prst="roundRect">
          <a:avLst>
            <a:gd name="adj" fmla="val 15429"/>
          </a:avLst>
        </a:prstGeom>
        <a:gradFill>
          <a:gsLst>
            <a:gs pos="100000">
              <a:srgbClr val="7D8EAC"/>
            </a:gs>
            <a:gs pos="100000">
              <a:srgbClr val="4F6388"/>
            </a:gs>
            <a:gs pos="99000">
              <a:schemeClr val="accent1">
                <a:lumMod val="50000"/>
              </a:schemeClr>
            </a:gs>
            <a:gs pos="100000">
              <a:schemeClr val="accent1">
                <a:lumMod val="50000"/>
              </a:schemeClr>
            </a:gs>
            <a:gs pos="0">
              <a:srgbClr val="31AF90"/>
            </a:gs>
            <a:gs pos="100000">
              <a:schemeClr val="accent1">
                <a:lumMod val="20000"/>
                <a:lumOff val="80000"/>
              </a:schemeClr>
            </a:gs>
            <a:gs pos="0">
              <a:srgbClr val="124237"/>
            </a:gs>
          </a:gsLst>
          <a:lin ang="5400000" scaled="1"/>
        </a:gradFill>
        <a:ln>
          <a:noFill/>
        </a:ln>
        <a:effectLst>
          <a:outerShdw blurRad="101600" dist="63500" dir="2700000" algn="tl" rotWithShape="0">
            <a:prstClr val="black">
              <a:alpha val="6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346380</xdr:colOff>
      <xdr:row>6</xdr:row>
      <xdr:rowOff>78780</xdr:rowOff>
    </xdr:from>
    <xdr:to>
      <xdr:col>13</xdr:col>
      <xdr:colOff>138351</xdr:colOff>
      <xdr:row>8</xdr:row>
      <xdr:rowOff>181840</xdr:rowOff>
    </xdr:to>
    <xdr:sp macro="" textlink="">
      <xdr:nvSpPr>
        <xdr:cNvPr id="45" name="TextBox 44">
          <a:extLst>
            <a:ext uri="{FF2B5EF4-FFF2-40B4-BE49-F238E27FC236}">
              <a16:creationId xmlns:a16="http://schemas.microsoft.com/office/drawing/2014/main" id="{EB1252B0-E643-4C7B-BC5E-DD5ADC4918FA}"/>
            </a:ext>
          </a:extLst>
        </xdr:cNvPr>
        <xdr:cNvSpPr txBox="1"/>
      </xdr:nvSpPr>
      <xdr:spPr>
        <a:xfrm>
          <a:off x="4710562" y="1187144"/>
          <a:ext cx="3936789" cy="472514"/>
        </a:xfrm>
        <a:prstGeom prst="rect">
          <a:avLst/>
        </a:prstGeom>
        <a:noFill/>
        <a:ln w="9525" cmpd="sng">
          <a:noFill/>
        </a:ln>
        <a:effectLst>
          <a:outerShdw blurRad="1143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a:solidFill>
                <a:srgbClr val="FFC000"/>
              </a:solidFill>
              <a:latin typeface="Arial" panose="020B0604020202020204" pitchFamily="34" charset="0"/>
              <a:cs typeface="Arial" panose="020B0604020202020204" pitchFamily="34" charset="0"/>
            </a:rPr>
            <a:t>TOTAL</a:t>
          </a:r>
          <a:r>
            <a:rPr lang="en-IN" sz="1600" b="0" baseline="0">
              <a:solidFill>
                <a:srgbClr val="FFC000"/>
              </a:solidFill>
              <a:latin typeface="Arial" panose="020B0604020202020204" pitchFamily="34" charset="0"/>
              <a:cs typeface="Arial" panose="020B0604020202020204" pitchFamily="34" charset="0"/>
            </a:rPr>
            <a:t> RESPONDENT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9</xdr:col>
      <xdr:colOff>46183</xdr:colOff>
      <xdr:row>8</xdr:row>
      <xdr:rowOff>116898</xdr:rowOff>
    </xdr:from>
    <xdr:to>
      <xdr:col>11</xdr:col>
      <xdr:colOff>392545</xdr:colOff>
      <xdr:row>11</xdr:row>
      <xdr:rowOff>11545</xdr:rowOff>
    </xdr:to>
    <xdr:sp macro="" textlink="'Rough Analysis'!AE78">
      <xdr:nvSpPr>
        <xdr:cNvPr id="81" name="TextBox 80">
          <a:extLst>
            <a:ext uri="{FF2B5EF4-FFF2-40B4-BE49-F238E27FC236}">
              <a16:creationId xmlns:a16="http://schemas.microsoft.com/office/drawing/2014/main" id="{533CAA70-FDD5-4EBA-8297-1BCF2A588946}"/>
            </a:ext>
          </a:extLst>
        </xdr:cNvPr>
        <xdr:cNvSpPr txBox="1"/>
      </xdr:nvSpPr>
      <xdr:spPr>
        <a:xfrm>
          <a:off x="5618308" y="1640898"/>
          <a:ext cx="1981487" cy="704272"/>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1D01EC0B-865E-40A9-967A-97881FF543CA}" type="TxLink">
            <a:rPr lang="en-US" sz="3200" b="0" i="0" u="none" strike="noStrike">
              <a:solidFill>
                <a:schemeClr val="bg1"/>
              </a:solidFill>
              <a:latin typeface="Bahnschrift Light SemiCondensed" panose="020B0502040204020203" pitchFamily="34" charset="0"/>
              <a:ea typeface="Calibri"/>
              <a:cs typeface="Calibri"/>
            </a:rPr>
            <a:pPr algn="ctr"/>
            <a:t>10000</a:t>
          </a:fld>
          <a:endParaRPr lang="en-US" sz="3200">
            <a:solidFill>
              <a:schemeClr val="bg1"/>
            </a:solidFill>
            <a:latin typeface="Bahnschrift Light SemiCondensed" panose="020B0502040204020203" pitchFamily="34" charset="0"/>
          </a:endParaRPr>
        </a:p>
      </xdr:txBody>
    </xdr:sp>
    <xdr:clientData/>
  </xdr:twoCellAnchor>
  <xdr:twoCellAnchor>
    <xdr:from>
      <xdr:col>10</xdr:col>
      <xdr:colOff>565167</xdr:colOff>
      <xdr:row>6</xdr:row>
      <xdr:rowOff>91191</xdr:rowOff>
    </xdr:from>
    <xdr:to>
      <xdr:col>17</xdr:col>
      <xdr:colOff>130558</xdr:colOff>
      <xdr:row>9</xdr:row>
      <xdr:rowOff>9524</xdr:rowOff>
    </xdr:to>
    <xdr:sp macro="" textlink="">
      <xdr:nvSpPr>
        <xdr:cNvPr id="83" name="TextBox 82">
          <a:extLst>
            <a:ext uri="{FF2B5EF4-FFF2-40B4-BE49-F238E27FC236}">
              <a16:creationId xmlns:a16="http://schemas.microsoft.com/office/drawing/2014/main" id="{8A3696E2-7C41-4A73-A555-8272C480D248}"/>
            </a:ext>
          </a:extLst>
        </xdr:cNvPr>
        <xdr:cNvSpPr txBox="1"/>
      </xdr:nvSpPr>
      <xdr:spPr>
        <a:xfrm>
          <a:off x="7203803" y="1199555"/>
          <a:ext cx="3929573" cy="47251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 CODEX CONSUMER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12</xdr:col>
      <xdr:colOff>588818</xdr:colOff>
      <xdr:row>8</xdr:row>
      <xdr:rowOff>80818</xdr:rowOff>
    </xdr:from>
    <xdr:to>
      <xdr:col>15</xdr:col>
      <xdr:colOff>103909</xdr:colOff>
      <xdr:row>11</xdr:row>
      <xdr:rowOff>46181</xdr:rowOff>
    </xdr:to>
    <xdr:sp macro="" textlink="'Rough Analysis'!AE81">
      <xdr:nvSpPr>
        <xdr:cNvPr id="84" name="TextBox 83">
          <a:extLst>
            <a:ext uri="{FF2B5EF4-FFF2-40B4-BE49-F238E27FC236}">
              <a16:creationId xmlns:a16="http://schemas.microsoft.com/office/drawing/2014/main" id="{5C100E85-29B9-D28C-8BA5-2D0FC2D15C28}"/>
            </a:ext>
          </a:extLst>
        </xdr:cNvPr>
        <xdr:cNvSpPr txBox="1"/>
      </xdr:nvSpPr>
      <xdr:spPr>
        <a:xfrm>
          <a:off x="8474363" y="1558636"/>
          <a:ext cx="1385455" cy="762000"/>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320301F-2110-4880-8DCE-5B411E4F6F37}" type="TxLink">
            <a:rPr lang="en-US" sz="3200" b="0" i="0" u="none" strike="noStrike">
              <a:solidFill>
                <a:schemeClr val="bg1"/>
              </a:solidFill>
              <a:latin typeface="Bahnschrift Light SemiCondensed" panose="020B0502040204020203" pitchFamily="34" charset="0"/>
              <a:ea typeface="Calibri"/>
              <a:cs typeface="Calibri"/>
            </a:rPr>
            <a:pPr marL="0" indent="0" algn="ctr"/>
            <a:t>980</a:t>
          </a:fld>
          <a:endParaRPr lang="en-US" sz="32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19</xdr:col>
      <xdr:colOff>475689</xdr:colOff>
      <xdr:row>6</xdr:row>
      <xdr:rowOff>45009</xdr:rowOff>
    </xdr:from>
    <xdr:to>
      <xdr:col>26</xdr:col>
      <xdr:colOff>41080</xdr:colOff>
      <xdr:row>8</xdr:row>
      <xdr:rowOff>148069</xdr:rowOff>
    </xdr:to>
    <xdr:sp macro="" textlink="">
      <xdr:nvSpPr>
        <xdr:cNvPr id="85" name="TextBox 84">
          <a:extLst>
            <a:ext uri="{FF2B5EF4-FFF2-40B4-BE49-F238E27FC236}">
              <a16:creationId xmlns:a16="http://schemas.microsoft.com/office/drawing/2014/main" id="{78270A4A-45AD-4939-941F-5B45AC27F279}"/>
            </a:ext>
          </a:extLst>
        </xdr:cNvPr>
        <xdr:cNvSpPr txBox="1"/>
      </xdr:nvSpPr>
      <xdr:spPr>
        <a:xfrm>
          <a:off x="12725416" y="1153373"/>
          <a:ext cx="3929573" cy="47251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PREFERABLE PRICE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21</xdr:col>
      <xdr:colOff>300182</xdr:colOff>
      <xdr:row>7</xdr:row>
      <xdr:rowOff>173182</xdr:rowOff>
    </xdr:from>
    <xdr:to>
      <xdr:col>24</xdr:col>
      <xdr:colOff>127000</xdr:colOff>
      <xdr:row>10</xdr:row>
      <xdr:rowOff>103909</xdr:rowOff>
    </xdr:to>
    <xdr:sp macro="" textlink="'Rough Analysis'!AG84">
      <xdr:nvSpPr>
        <xdr:cNvPr id="86" name="TextBox 85">
          <a:extLst>
            <a:ext uri="{FF2B5EF4-FFF2-40B4-BE49-F238E27FC236}">
              <a16:creationId xmlns:a16="http://schemas.microsoft.com/office/drawing/2014/main" id="{C6D1ABBE-8AA3-00DA-D519-674C12710F61}"/>
            </a:ext>
          </a:extLst>
        </xdr:cNvPr>
        <xdr:cNvSpPr txBox="1"/>
      </xdr:nvSpPr>
      <xdr:spPr>
        <a:xfrm>
          <a:off x="13796818" y="1466273"/>
          <a:ext cx="1697182" cy="484909"/>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988A3E82-FA5B-4A02-A6FC-B30402BDE87A}" type="TxLink">
            <a:rPr lang="en-US" sz="3200" b="0" i="0" u="none" strike="noStrike">
              <a:solidFill>
                <a:schemeClr val="bg1"/>
              </a:solidFill>
              <a:latin typeface="Bahnschrift Light SemiCondensed" panose="020B0502040204020203" pitchFamily="34" charset="0"/>
              <a:ea typeface="Calibri"/>
              <a:cs typeface="Calibri"/>
            </a:rPr>
            <a:pPr marL="0" indent="0" algn="ctr"/>
            <a:t>50-99</a:t>
          </a:fld>
          <a:endParaRPr lang="en-IN" sz="32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24</xdr:col>
      <xdr:colOff>540633</xdr:colOff>
      <xdr:row>6</xdr:row>
      <xdr:rowOff>79646</xdr:rowOff>
    </xdr:from>
    <xdr:to>
      <xdr:col>31</xdr:col>
      <xdr:colOff>106025</xdr:colOff>
      <xdr:row>9</xdr:row>
      <xdr:rowOff>3752</xdr:rowOff>
    </xdr:to>
    <xdr:sp macro="" textlink="">
      <xdr:nvSpPr>
        <xdr:cNvPr id="87" name="TextBox 86">
          <a:extLst>
            <a:ext uri="{FF2B5EF4-FFF2-40B4-BE49-F238E27FC236}">
              <a16:creationId xmlns:a16="http://schemas.microsoft.com/office/drawing/2014/main" id="{4294763A-9F58-4060-BB9F-6F40A01B9452}"/>
            </a:ext>
          </a:extLst>
        </xdr:cNvPr>
        <xdr:cNvSpPr txBox="1"/>
      </xdr:nvSpPr>
      <xdr:spPr>
        <a:xfrm>
          <a:off x="15907633" y="1188010"/>
          <a:ext cx="3929574" cy="478287"/>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TOP BRAND</a:t>
          </a:r>
        </a:p>
        <a:p>
          <a:pPr algn="ctr"/>
          <a:r>
            <a:rPr lang="en-IN" sz="1600" b="0" baseline="0">
              <a:solidFill>
                <a:srgbClr val="FFC000"/>
              </a:solidFill>
              <a:latin typeface="Arial" panose="020B0604020202020204" pitchFamily="34" charset="0"/>
              <a:cs typeface="Arial" panose="020B0604020202020204" pitchFamily="34" charset="0"/>
            </a:rPr>
            <a:t>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26</xdr:col>
      <xdr:colOff>85148</xdr:colOff>
      <xdr:row>8</xdr:row>
      <xdr:rowOff>31750</xdr:rowOff>
    </xdr:from>
    <xdr:to>
      <xdr:col>29</xdr:col>
      <xdr:colOff>533977</xdr:colOff>
      <xdr:row>10</xdr:row>
      <xdr:rowOff>254000</xdr:rowOff>
    </xdr:to>
    <xdr:sp macro="" textlink="'Rough Analysis'!AD91">
      <xdr:nvSpPr>
        <xdr:cNvPr id="88" name="TextBox 87">
          <a:extLst>
            <a:ext uri="{FF2B5EF4-FFF2-40B4-BE49-F238E27FC236}">
              <a16:creationId xmlns:a16="http://schemas.microsoft.com/office/drawing/2014/main" id="{4D9BD0F8-58FE-6162-4269-4363ACC698B5}"/>
            </a:ext>
          </a:extLst>
        </xdr:cNvPr>
        <xdr:cNvSpPr txBox="1"/>
      </xdr:nvSpPr>
      <xdr:spPr>
        <a:xfrm>
          <a:off x="16699057" y="1509568"/>
          <a:ext cx="2319193" cy="591705"/>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3F67C8F9-A929-4DDF-AAB5-58EE03CA4BE5}" type="TxLink">
            <a:rPr lang="en-US" sz="3000" b="0" i="0" u="none" strike="noStrike">
              <a:solidFill>
                <a:schemeClr val="bg1"/>
              </a:solidFill>
              <a:latin typeface="Bahnschrift Light SemiCondensed" panose="020B0502040204020203" pitchFamily="34" charset="0"/>
              <a:ea typeface="Calibri"/>
              <a:cs typeface="Calibri"/>
            </a:rPr>
            <a:pPr marL="0" indent="0" algn="ctr"/>
            <a:t>Cola-Coka</a:t>
          </a:fld>
          <a:endParaRPr lang="en-IN" sz="30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xdr:from>
      <xdr:col>14</xdr:col>
      <xdr:colOff>486657</xdr:colOff>
      <xdr:row>6</xdr:row>
      <xdr:rowOff>81955</xdr:rowOff>
    </xdr:from>
    <xdr:to>
      <xdr:col>21</xdr:col>
      <xdr:colOff>52049</xdr:colOff>
      <xdr:row>9</xdr:row>
      <xdr:rowOff>288</xdr:rowOff>
    </xdr:to>
    <xdr:sp macro="" textlink="">
      <xdr:nvSpPr>
        <xdr:cNvPr id="89" name="TextBox 88">
          <a:extLst>
            <a:ext uri="{FF2B5EF4-FFF2-40B4-BE49-F238E27FC236}">
              <a16:creationId xmlns:a16="http://schemas.microsoft.com/office/drawing/2014/main" id="{09D8337C-B63A-4D0C-ABFB-6322C00CDA7F}"/>
            </a:ext>
          </a:extLst>
        </xdr:cNvPr>
        <xdr:cNvSpPr txBox="1"/>
      </xdr:nvSpPr>
      <xdr:spPr>
        <a:xfrm>
          <a:off x="9619112" y="1190319"/>
          <a:ext cx="3929573" cy="472514"/>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0" baseline="0">
              <a:solidFill>
                <a:srgbClr val="FFC000"/>
              </a:solidFill>
              <a:latin typeface="Arial" panose="020B0604020202020204" pitchFamily="34" charset="0"/>
              <a:cs typeface="Arial" panose="020B0604020202020204" pitchFamily="34" charset="0"/>
            </a:rPr>
            <a:t> CODEX CONSUMER %</a:t>
          </a:r>
          <a:endParaRPr lang="en-IN" sz="1600" b="0">
            <a:solidFill>
              <a:srgbClr val="FFC000"/>
            </a:solidFill>
            <a:latin typeface="Arial" panose="020B0604020202020204" pitchFamily="34" charset="0"/>
            <a:cs typeface="Arial" panose="020B0604020202020204" pitchFamily="34" charset="0"/>
          </a:endParaRPr>
        </a:p>
      </xdr:txBody>
    </xdr:sp>
    <xdr:clientData/>
  </xdr:twoCellAnchor>
  <xdr:twoCellAnchor>
    <xdr:from>
      <xdr:col>17</xdr:col>
      <xdr:colOff>300182</xdr:colOff>
      <xdr:row>8</xdr:row>
      <xdr:rowOff>115454</xdr:rowOff>
    </xdr:from>
    <xdr:to>
      <xdr:col>19</xdr:col>
      <xdr:colOff>11546</xdr:colOff>
      <xdr:row>10</xdr:row>
      <xdr:rowOff>300182</xdr:rowOff>
    </xdr:to>
    <xdr:sp macro="" textlink="'Rough Analysis'!AE103">
      <xdr:nvSpPr>
        <xdr:cNvPr id="90" name="TextBox 89">
          <a:extLst>
            <a:ext uri="{FF2B5EF4-FFF2-40B4-BE49-F238E27FC236}">
              <a16:creationId xmlns:a16="http://schemas.microsoft.com/office/drawing/2014/main" id="{1C48D5C1-37BC-FADB-75CD-BDDDC64B694C}"/>
            </a:ext>
          </a:extLst>
        </xdr:cNvPr>
        <xdr:cNvSpPr txBox="1"/>
      </xdr:nvSpPr>
      <xdr:spPr>
        <a:xfrm>
          <a:off x="11303000" y="1593272"/>
          <a:ext cx="958273" cy="554183"/>
        </a:xfrm>
        <a:prstGeom prst="rect">
          <a:avLst/>
        </a:prstGeom>
        <a:noFill/>
        <a:ln w="9525" cmpd="sng">
          <a:noFill/>
        </a:ln>
        <a:effectLst>
          <a:outerShdw blurRad="76200" dist="63500" dir="2700000" algn="tl" rotWithShape="0">
            <a:prstClr val="black">
              <a:alpha val="7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fld id="{54052599-011C-48A9-9C76-4E38B1CC6204}" type="TxLink">
            <a:rPr lang="en-US" sz="3200" b="0" i="0" u="none" strike="noStrike">
              <a:solidFill>
                <a:schemeClr val="bg1"/>
              </a:solidFill>
              <a:latin typeface="Bahnschrift Light SemiCondensed" panose="020B0502040204020203" pitchFamily="34" charset="0"/>
              <a:ea typeface="Calibri"/>
              <a:cs typeface="Calibri"/>
            </a:rPr>
            <a:pPr marL="0" indent="0" algn="ctr"/>
            <a:t>9.8%</a:t>
          </a:fld>
          <a:endParaRPr lang="en-IN" sz="3200" b="0" i="0" u="none" strike="noStrike">
            <a:solidFill>
              <a:schemeClr val="bg1"/>
            </a:solidFill>
            <a:latin typeface="Bahnschrift Light SemiCondensed" panose="020B0502040204020203" pitchFamily="34" charset="0"/>
            <a:ea typeface="Calibri"/>
            <a:cs typeface="Calibri"/>
          </a:endParaRPr>
        </a:p>
      </xdr:txBody>
    </xdr:sp>
    <xdr:clientData/>
  </xdr:twoCellAnchor>
  <xdr:twoCellAnchor editAs="oneCell">
    <xdr:from>
      <xdr:col>20</xdr:col>
      <xdr:colOff>412750</xdr:colOff>
      <xdr:row>12</xdr:row>
      <xdr:rowOff>15875</xdr:rowOff>
    </xdr:from>
    <xdr:to>
      <xdr:col>31</xdr:col>
      <xdr:colOff>0</xdr:colOff>
      <xdr:row>17</xdr:row>
      <xdr:rowOff>0</xdr:rowOff>
    </xdr:to>
    <mc:AlternateContent xmlns:mc="http://schemas.openxmlformats.org/markup-compatibility/2006" xmlns:a14="http://schemas.microsoft.com/office/drawing/2010/main">
      <mc:Choice Requires="a14">
        <xdr:graphicFrame macro="">
          <xdr:nvGraphicFramePr>
            <xdr:cNvPr id="91" name="City 1">
              <a:extLst>
                <a:ext uri="{FF2B5EF4-FFF2-40B4-BE49-F238E27FC236}">
                  <a16:creationId xmlns:a16="http://schemas.microsoft.com/office/drawing/2014/main" id="{C3EB5605-1C98-45BF-86BB-0FD6C629B388}"/>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mlns="">
        <xdr:sp macro="" textlink="">
          <xdr:nvSpPr>
            <xdr:cNvPr id="0" name=""/>
            <xdr:cNvSpPr>
              <a:spLocks noTextEdit="1"/>
            </xdr:cNvSpPr>
          </xdr:nvSpPr>
          <xdr:spPr>
            <a:xfrm>
              <a:off x="13223875" y="2540000"/>
              <a:ext cx="6397625" cy="9366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15875</xdr:colOff>
      <xdr:row>7</xdr:row>
      <xdr:rowOff>158750</xdr:rowOff>
    </xdr:from>
    <xdr:to>
      <xdr:col>6</xdr:col>
      <xdr:colOff>446856</xdr:colOff>
      <xdr:row>12</xdr:row>
      <xdr:rowOff>43953</xdr:rowOff>
    </xdr:to>
    <xdr:sp macro="" textlink="">
      <xdr:nvSpPr>
        <xdr:cNvPr id="92" name="TextBox 91">
          <a:hlinkClick xmlns:r="http://schemas.openxmlformats.org/officeDocument/2006/relationships" r:id="rId13"/>
          <a:extLst>
            <a:ext uri="{FF2B5EF4-FFF2-40B4-BE49-F238E27FC236}">
              <a16:creationId xmlns:a16="http://schemas.microsoft.com/office/drawing/2014/main" id="{54999182-1F04-4E99-9087-975473845811}"/>
            </a:ext>
          </a:extLst>
        </xdr:cNvPr>
        <xdr:cNvSpPr txBox="1"/>
      </xdr:nvSpPr>
      <xdr:spPr>
        <a:xfrm>
          <a:off x="1254125" y="1492250"/>
          <a:ext cx="2907481" cy="1075828"/>
        </a:xfrm>
        <a:prstGeom prst="rect">
          <a:avLst/>
        </a:prstGeom>
        <a:noFill/>
        <a:ln w="9525" cmpd="sng">
          <a:noFill/>
        </a:ln>
        <a:effectLst>
          <a:outerShdw blurRad="50800" dist="38100" dir="2700000" algn="tl" rotWithShape="0">
            <a:prstClr val="black">
              <a:alpha val="6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900" b="0">
              <a:solidFill>
                <a:srgbClr val="FFC000"/>
              </a:solidFill>
              <a:latin typeface="Arial" panose="020B0604020202020204" pitchFamily="34" charset="0"/>
              <a:cs typeface="Arial" panose="020B0604020202020204" pitchFamily="34" charset="0"/>
            </a:rPr>
            <a:t>GO TO </a:t>
          </a:r>
          <a:r>
            <a:rPr lang="en-IN" sz="3600" b="0">
              <a:solidFill>
                <a:srgbClr val="FF4B4F"/>
              </a:solidFill>
              <a:latin typeface="Arial" panose="020B0604020202020204" pitchFamily="34" charset="0"/>
              <a:cs typeface="Arial" panose="020B0604020202020204" pitchFamily="34" charset="0"/>
            </a:rPr>
            <a:t>REPORT</a:t>
          </a:r>
          <a:r>
            <a:rPr lang="en-IN" sz="3600" b="0" baseline="0">
              <a:solidFill>
                <a:srgbClr val="FF4B4F"/>
              </a:solidFill>
              <a:latin typeface="Arial" panose="020B0604020202020204" pitchFamily="34" charset="0"/>
              <a:cs typeface="Arial" panose="020B0604020202020204" pitchFamily="34" charset="0"/>
            </a:rPr>
            <a:t> 1</a:t>
          </a:r>
          <a:endParaRPr lang="en-IN" sz="3600" b="0">
            <a:solidFill>
              <a:srgbClr val="FF4B4F"/>
            </a:solidFill>
            <a:latin typeface="Arial" panose="020B0604020202020204" pitchFamily="34" charset="0"/>
            <a:cs typeface="Arial" panose="020B0604020202020204" pitchFamily="34" charset="0"/>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09953703" backgroundQuery="1" createdVersion="8" refreshedVersion="8" minRefreshableVersion="3" recordCount="0" supportSubquery="1" supportAdvancedDrill="1" xr:uid="{C24025CC-BB85-4B0E-8BD9-F4A2F431D9E3}">
  <cacheSource type="external" connectionId="5"/>
  <cacheFields count="3">
    <cacheField name="[Measures].[Count of Respondent_ID 2]" caption="Count of Respondent_ID 2" numFmtId="0" hierarchy="40" level="32767"/>
    <cacheField name="[Fact_survay_responces].[Taste_experience].[Taste_experience]" caption="Taste_experience" numFmtId="0" hierarchy="25"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Fact_survay_responces].[Taste_experience].&amp;[1]"/>
            <x15:cachedUniqueName index="1" name="[Fact_survay_responces].[Taste_experience].&amp;[2]"/>
            <x15:cachedUniqueName index="2" name="[Fact_survay_responces].[Taste_experience].&amp;[3]"/>
            <x15:cachedUniqueName index="3" name="[Fact_survay_responces].[Taste_experience].&amp;[4]"/>
            <x15:cachedUniqueName index="4" name="[Fact_survay_responces].[Taste_experience].&amp;[5]"/>
          </x15:cachedUniqueNames>
        </ext>
      </extLst>
    </cacheField>
    <cacheField name="[Fact_survay_responces].[Current_brands].[Current_brands]" caption="Current_brands" numFmtId="0" hierarchy="27"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2" memberValueDatatype="20" unbalanced="0">
      <fieldsUsage count="2">
        <fieldUsage x="-1"/>
        <fieldUsage x="1"/>
      </fieldsUsage>
    </cacheHierarchy>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8310183" backgroundQuery="1" createdVersion="8" refreshedVersion="8" minRefreshableVersion="3" recordCount="0" supportSubquery="1" supportAdvancedDrill="1" xr:uid="{41421A83-445F-4ED3-AB96-A2AAB526ED9F}">
  <cacheSource type="external" connectionId="5"/>
  <cacheFields count="4">
    <cacheField name="[Measures].[Count of Respondent_ID 2]" caption="Count of Respondent_ID 2" numFmtId="0" hierarchy="40" level="32767"/>
    <cacheField name="[Fact_survay_responces].[Marketing_channels].[Marketing_channels]" caption="Marketing_channels" numFmtId="0" hierarchy="33" level="1">
      <sharedItems count="5">
        <s v="Online ads"/>
        <s v="Other"/>
        <s v="Outdoor billboards"/>
        <s v="Print media"/>
        <s v="TV commercials"/>
      </sharedItems>
    </cacheField>
    <cacheField name="[Fact_survay_responces].[Current_brands].[Current_brands]" caption="Current_brands" numFmtId="0" hierarchy="27" level="1">
      <sharedItems count="1">
        <s v="CodeX"/>
      </sharedItems>
    </cacheField>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3"/>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2" memberValueDatatype="130" unbalanced="0">
      <fieldsUsage count="2">
        <fieldUsage x="-1"/>
        <fieldUsage x="1"/>
      </fieldsUsage>
    </cacheHierarchy>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9120369" backgroundQuery="1" createdVersion="8" refreshedVersion="8" minRefreshableVersion="3" recordCount="0" supportSubquery="1" supportAdvancedDrill="1" xr:uid="{691B9E49-739F-4FF0-A897-F95D9A1399FE}">
  <cacheSource type="external" connectionId="5"/>
  <cacheFields count="4">
    <cacheField name="[Fact_survay_responces].[General_perception].[General_perception]" caption="General_perception" numFmtId="0" hierarchy="23" level="1">
      <sharedItems count="4">
        <s v="Dangerous"/>
        <s v="Effective"/>
        <s v="Healthy"/>
        <s v="Not sure"/>
      </sharedItems>
    </cacheField>
    <cacheField name="[Fact_survay_responces].[Current_brands].[Current_brands]" caption="Current_brands" numFmtId="0" hierarchy="27" level="1">
      <sharedItems count="1">
        <s v="CodeX"/>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3"/>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2" memberValueDatatype="130" unbalanced="0">
      <fieldsUsage count="2">
        <fieldUsage x="-1"/>
        <fieldUsage x="0"/>
      </fieldsUsage>
    </cacheHierarchy>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1"/>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2"/>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9814815" backgroundQuery="1" createdVersion="8" refreshedVersion="8" minRefreshableVersion="3" recordCount="0" supportSubquery="1" supportAdvancedDrill="1" xr:uid="{7F8F3057-F153-41B9-BDF9-3CAAECF61F75}">
  <cacheSource type="external" connectionId="5"/>
  <cacheFields count="3">
    <cacheField name="[Measures].[Count of Respondent_ID 2]" caption="Count of Respondent_ID 2" numFmtId="0" hierarchy="40" level="32767"/>
    <cacheField name="[Fact_survay_responces].[Limited_edition_packaging].[Limited_edition_packaging]" caption="Limited_edition_packaging" numFmtId="0" hierarchy="35" level="1">
      <sharedItems count="3">
        <s v="No"/>
        <s v="Not Sure"/>
        <s v="Yes"/>
      </sharedItems>
    </cacheField>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2" memberValueDatatype="130" unbalanced="0">
      <fieldsUsage count="2">
        <fieldUsage x="-1"/>
        <fieldUsage x="1"/>
      </fieldsUsage>
    </cacheHierarchy>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0625" backgroundQuery="1" createdVersion="8" refreshedVersion="8" minRefreshableVersion="3" recordCount="0" supportSubquery="1" supportAdvancedDrill="1" xr:uid="{93B6D279-ED20-4695-A90D-62FB186D550D}">
  <cacheSource type="external" connectionId="5"/>
  <cacheFields count="4">
    <cacheField name="[Measures].[Count of Respondent_ID 2]" caption="Count of Respondent_ID 2" numFmtId="0" hierarchy="40" level="32767"/>
    <cacheField name="[Fact_survay_responces].[Marketing_channels].[Marketing_channels]" caption="Marketing_channels" numFmtId="0" hierarchy="33" level="1">
      <sharedItems count="5">
        <s v="Online ads"/>
        <s v="Other"/>
        <s v="Outdoor billboards"/>
        <s v="Print media"/>
        <s v="TV commercials"/>
      </sharedItems>
    </cacheField>
    <cacheField name="[Fact_survay_responces].[Current_brands].[Current_brands]" caption="Current_brands" numFmtId="0" hierarchy="27" level="1">
      <sharedItems containsSemiMixedTypes="0" containsNonDate="0" containsString="0"/>
    </cacheField>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3"/>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2" memberValueDatatype="130" unbalanced="0">
      <fieldsUsage count="2">
        <fieldUsage x="-1"/>
        <fieldUsage x="1"/>
      </fieldsUsage>
    </cacheHierarchy>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2013886" backgroundQuery="1" createdVersion="8" refreshedVersion="8" minRefreshableVersion="3" recordCount="0" supportSubquery="1" supportAdvancedDrill="1" xr:uid="{A700B5C2-B78C-4502-BDE4-AF23923CA5D1}">
  <cacheSource type="external" connectionId="5"/>
  <cacheFields count="5">
    <cacheField name="[Fact_survay_responces].[Purchase_location].[Purchase_location]" caption="Purchase_location" numFmtId="0" hierarchy="37" level="1">
      <sharedItems count="5">
        <s v="Gyms and fitness centers"/>
        <s v="Local stores"/>
        <s v="Online retailers"/>
        <s v="Other"/>
        <s v="Supermarkets"/>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 name="Dummy0" numFmtId="0" hierarchy="54" level="32767">
      <extLst>
        <ext xmlns:x14="http://schemas.microsoft.com/office/spreadsheetml/2009/9/main" uri="{63CAB8AC-B538-458d-9737-405883B0398D}">
          <x14:cacheField ignore="1"/>
        </ext>
      </extLst>
    </cacheField>
    <cacheField name="Dummy1" numFmtId="0" hierarchy="55" level="32767">
      <extLst>
        <ext xmlns:x14="http://schemas.microsoft.com/office/spreadsheetml/2009/9/main" uri="{63CAB8AC-B538-458d-9737-405883B0398D}">
          <x14:cacheField ignore="1"/>
        </ext>
      </extLst>
    </cacheField>
  </cacheFields>
  <cacheHierarchies count="56">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2" memberValueDatatype="130" unbalanced="0">
      <fieldsUsage count="2">
        <fieldUsage x="-1"/>
        <fieldUsage x="0"/>
      </fieldsUsage>
    </cacheHierarchy>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y uniqueName="Dummy0" caption="Content" measure="1" count="0">
      <extLst>
        <ext xmlns:x14="http://schemas.microsoft.com/office/spreadsheetml/2009/9/main" uri="{8CF416AD-EC4C-4aba-99F5-12A058AE0983}">
          <x14:cacheHierarchy ignore="1"/>
        </ext>
      </extLst>
    </cacheHierarchy>
    <cacheHierarchy uniqueName="Dummy1" caption="Content" measure="1" count="0">
      <extLst>
        <ext xmlns:x14="http://schemas.microsoft.com/office/spreadsheetml/2009/9/main" uri="{8CF416AD-EC4C-4aba-99F5-12A058AE0983}">
          <x14:cacheHierarchy ignore="1"/>
        </ext>
      </extLst>
    </cacheHierarchy>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2708332" backgroundQuery="1" createdVersion="8" refreshedVersion="8" minRefreshableVersion="3" recordCount="0" supportSubquery="1" supportAdvancedDrill="1" xr:uid="{351ED4DA-3F4C-4A4E-B594-8CEB3FD3079A}">
  <cacheSource type="external" connectionId="5"/>
  <cacheFields count="4">
    <cacheField name="[Fact_survay_responces].[Price_range].[Price_range]" caption="Price_range" numFmtId="0" hierarchy="36" level="1">
      <sharedItems count="4">
        <s v="100-150"/>
        <s v="50-99"/>
        <s v="Above 150"/>
        <s v="Below 50"/>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 name="Dummy0" numFmtId="0" hierarchy="54" level="32767">
      <extLst>
        <ext xmlns:x14="http://schemas.microsoft.com/office/spreadsheetml/2009/9/main" uri="{63CAB8AC-B538-458d-9737-405883B0398D}">
          <x14:cacheField ignore="1"/>
        </ext>
      </extLst>
    </cacheField>
  </cacheFields>
  <cacheHierarchies count="55">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2" memberValueDatatype="130" unbalanced="0">
      <fieldsUsage count="2">
        <fieldUsage x="-1"/>
        <fieldUsage x="0"/>
      </fieldsUsage>
    </cacheHierarchy>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y uniqueName="Dummy0" caption="Content" measure="1" count="0">
      <extLst>
        <ext xmlns:x14="http://schemas.microsoft.com/office/spreadsheetml/2009/9/main" uri="{8CF416AD-EC4C-4aba-99F5-12A058AE0983}">
          <x14:cacheHierarchy ignore="1"/>
        </ext>
      </extLst>
    </cacheHierarchy>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3402779" backgroundQuery="1" createdVersion="8" refreshedVersion="8" minRefreshableVersion="3" recordCount="0" supportSubquery="1" supportAdvancedDrill="1" xr:uid="{EB16B4C4-37F9-4622-B15D-B7B5D135D91E}">
  <cacheSource type="external" connectionId="5"/>
  <cacheFields count="3">
    <cacheField name="[Fact_survay_responces].[Typical_consumption_situations].[Typical_consumption_situations]" caption="Typical_consumption_situations" numFmtId="0" hierarchy="38" level="1">
      <sharedItems count="5">
        <s v="Other"/>
        <s v="Social outings/parties"/>
        <s v="Sports/exercise"/>
        <s v="Studying/working late"/>
        <s v="Driving/commuting" u="1"/>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2" memberValueDatatype="130" unbalanced="0">
      <fieldsUsage count="2">
        <fieldUsage x="-1"/>
        <fieldUsage x="0"/>
      </fieldsUsage>
    </cacheHierarchy>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94212964" backgroundQuery="1" createdVersion="8" refreshedVersion="8" minRefreshableVersion="3" recordCount="0" supportSubquery="1" supportAdvancedDrill="1" xr:uid="{5DCCFD8F-3091-4154-90BF-A49A5A0FAAF7}">
  <cacheSource type="external" connectionId="5"/>
  <cacheFields count="4">
    <cacheField name="[Measures].[Count of Respondent_ID 2]" caption="Count of Respondent_ID 2" numFmtId="0" hierarchy="40" level="32767"/>
    <cacheField name="[Fact_survay_responces].[Brand_perception].[Brand_perception]" caption="Brand_perception" numFmtId="0" hierarchy="22" level="1">
      <sharedItems count="3">
        <s v="Negative"/>
        <s v="Neutral"/>
        <s v="Positive"/>
      </sharedItems>
    </cacheField>
    <cacheField name="[Fact_survay_responces].[Current_brands].[Current_brands]" caption="Current_brands" numFmtId="0" hierarchy="27" level="1">
      <sharedItems count="1">
        <s v="CodeX"/>
      </sharedItems>
    </cacheField>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3"/>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2" memberValueDatatype="130" unbalanced="0">
      <fieldsUsage count="2">
        <fieldUsage x="-1"/>
        <fieldUsage x="1"/>
      </fieldsUsage>
    </cacheHierarchy>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0277778" backgroundQuery="1" createdVersion="8" refreshedVersion="8" minRefreshableVersion="3" recordCount="0" supportSubquery="1" supportAdvancedDrill="1" xr:uid="{395219A3-3540-4358-919B-E445F5789218}">
  <cacheSource type="external" connectionId="5"/>
  <cacheFields count="4">
    <cacheField name="[Dim_respondents].[Age].[Age]" caption="Age" numFmtId="0" hierarchy="12" level="1">
      <sharedItems count="5">
        <s v="15-18"/>
        <s v="19-30"/>
        <s v="31-45"/>
        <s v="46-65"/>
        <s v="65+" u="1"/>
      </sharedItems>
    </cacheField>
    <cacheField name="[Measures].[Count of Respondent_ID]" caption="Count of Respondent_ID" numFmtId="0" hierarchy="39" level="32767"/>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2" memberValueDatatype="130" unbalanced="0">
      <fieldsUsage count="2">
        <fieldUsage x="-1"/>
        <fieldUsage x="0"/>
      </fieldsUsage>
    </cacheHierarchy>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oneField="1">
      <fieldsUsage count="1">
        <fieldUsage x="1"/>
      </fieldsUsage>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0856478" backgroundQuery="1" createdVersion="8" refreshedVersion="8" minRefreshableVersion="3" recordCount="0" supportSubquery="1" supportAdvancedDrill="1" xr:uid="{7447B08A-DC83-4838-9B02-43732222366C}">
  <cacheSource type="external" connectionId="5"/>
  <cacheFields count="4">
    <cacheField name="[Dim_respondents].[Gender].[Gender]" caption="Gender" numFmtId="0" hierarchy="13" level="1">
      <sharedItems count="3">
        <s v="Female"/>
        <s v="Male"/>
        <s v="Non-binary"/>
      </sharedItems>
    </cacheField>
    <cacheField name="[Measures].[Count of Respondent_ID]" caption="Count of Respondent_ID" numFmtId="0" hierarchy="39" level="32767"/>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2" memberValueDatatype="130" unbalanced="0">
      <fieldsUsage count="2">
        <fieldUsage x="-1"/>
        <fieldUsage x="0"/>
      </fieldsUsage>
    </cacheHierarchy>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oneField="1">
      <fieldsUsage count="1">
        <fieldUsage x="1"/>
      </fieldsUsage>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14467591" backgroundQuery="1" createdVersion="8" refreshedVersion="8" minRefreshableVersion="3" recordCount="0" supportSubquery="1" supportAdvancedDrill="1" xr:uid="{3CA4E556-0580-41AA-9272-3BC9FAC75776}">
  <cacheSource type="external" connectionId="5"/>
  <cacheFields count="1">
    <cacheField name="[Measures].[CODEX CONSUMER %]" caption="CODEX CONSUMER %" numFmtId="0" hierarchy="47" level="32767"/>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oneField="1">
      <fieldsUsage count="1">
        <fieldUsage x="0"/>
      </fieldsUsage>
    </cacheHierarchy>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1550925" backgroundQuery="1" createdVersion="8" refreshedVersion="8" minRefreshableVersion="3" recordCount="0" supportSubquery="1" supportAdvancedDrill="1" xr:uid="{B80D3539-539C-4932-88BE-1B48758AEAA2}">
  <cacheSource type="external" connectionId="5"/>
  <cacheFields count="4">
    <cacheField name="[Fact_survay_responces].[Ingredients_expected].[Ingredients_expected]" caption="Ingredients_expected" numFmtId="0" hierarchy="30" level="1">
      <sharedItems count="4">
        <s v="Caffeine"/>
        <s v="Guarana"/>
        <s v="Sugar"/>
        <s v="Vitamins"/>
      </sharedItems>
    </cacheField>
    <cacheField name="[Measures].[Count of Respondent_ID 2]" caption="Count of Respondent_ID 2" numFmtId="0" hierarchy="40" level="32767"/>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2" memberValueDatatype="130" unbalanced="0">
      <fieldsUsage count="2">
        <fieldUsage x="-1"/>
        <fieldUsage x="0"/>
      </fieldsUsage>
    </cacheHierarchy>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236111" backgroundQuery="1" createdVersion="8" refreshedVersion="8" minRefreshableVersion="3" recordCount="0" supportSubquery="1" supportAdvancedDrill="1" xr:uid="{4C2AAB6D-F151-4E38-B32E-B19B634100F9}">
  <cacheSource type="external" connectionId="5"/>
  <cacheFields count="4">
    <cacheField name="[Measures].[Count of Respondent_ID 2]" caption="Count of Respondent_ID 2" numFmtId="0" hierarchy="40" level="32767"/>
    <cacheField name="[Fact_survay_responces].[Packaging_preference].[Packaging_preference]" caption="Packaging_preference" numFmtId="0" hierarchy="34" level="1">
      <sharedItems count="5">
        <s v="Collectible packaging"/>
        <s v="Compact and portable cans"/>
        <s v="Eco-friendly design"/>
        <s v="Innovative bottle design"/>
        <s v="Other"/>
      </sharedItems>
    </cacheField>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2" memberValueDatatype="130" unbalanced="0">
      <fieldsUsage count="2">
        <fieldUsage x="-1"/>
        <fieldUsage x="1"/>
      </fieldsUsage>
    </cacheHierarchy>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3055556" backgroundQuery="1" createdVersion="8" refreshedVersion="8" minRefreshableVersion="3" recordCount="0" supportSubquery="1" supportAdvancedDrill="1" xr:uid="{C3F5F384-F282-4438-BC74-7216B6AD9A6D}">
  <cacheSource type="external" connectionId="5"/>
  <cacheFields count="4">
    <cacheField name="[Measures].[Count of Respondent_ID 2]" caption="Count of Respondent_ID 2" numFmtId="0" hierarchy="40" level="32767"/>
    <cacheField name="[Fact_survay_responces].[Reasons_for_choosing_brands].[Reasons_for_choosing_brands]" caption="Reasons_for_choosing_brands" numFmtId="0" hierarchy="28" level="1">
      <sharedItems count="5">
        <s v="Availability"/>
        <s v="Brand reputation"/>
        <s v="Effectiveness"/>
        <s v="Other"/>
        <s v="Taste/flavor preference"/>
      </sharedItems>
    </cacheField>
    <cacheField name="[Fact_survay_responces].[Current_brands].[Current_brands]" caption="Current_brands" numFmtId="0" hierarchy="27" level="1">
      <sharedItems containsSemiMixedTypes="0" containsNonDate="0" containsString="0"/>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2" memberValueDatatype="130" unbalanced="0">
      <fieldsUsage count="2">
        <fieldUsage x="-1"/>
        <fieldUsage x="1"/>
      </fieldsUsage>
    </cacheHierarchy>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3750003" backgroundQuery="1" createdVersion="8" refreshedVersion="8" minRefreshableVersion="3" recordCount="0" supportSubquery="1" supportAdvancedDrill="1" xr:uid="{FD48CA1A-4EE8-4CE9-A9F6-AF169FADEB73}">
  <cacheSource type="external" connectionId="5"/>
  <cacheFields count="4">
    <cacheField name="[Dim_respondents].[Age].[Age]" caption="Age" numFmtId="0" hierarchy="12" level="1">
      <sharedItems count="4">
        <s v="15-18"/>
        <s v="19-30"/>
        <s v="31-45"/>
        <s v="46-65" u="1"/>
      </sharedItems>
    </cacheField>
    <cacheField name="[Fact_survay_responces].[Marketing_channels].[Marketing_channels]" caption="Marketing_channels" numFmtId="0" hierarchy="33" level="1">
      <sharedItems count="5">
        <s v="Online ads"/>
        <s v="Other"/>
        <s v="Outdoor billboards"/>
        <s v="Print media"/>
        <s v="TV commercials"/>
      </sharedItems>
    </cacheField>
    <cacheField name="[Measures].[Count of Respondent_ID 2]" caption="Count of Respondent_ID 2" numFmtId="0" hierarchy="40" level="32767"/>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2" memberValueDatatype="130" unbalanced="0">
      <fieldsUsage count="2">
        <fieldUsage x="-1"/>
        <fieldUsage x="0"/>
      </fieldsUsage>
    </cacheHierarchy>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2" memberValueDatatype="130" unbalanced="0">
      <fieldsUsage count="2">
        <fieldUsage x="-1"/>
        <fieldUsage x="1"/>
      </fieldsUsage>
    </cacheHierarchy>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2"/>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4444442" backgroundQuery="1" createdVersion="8" refreshedVersion="8" minRefreshableVersion="3" recordCount="0" supportSubquery="1" supportAdvancedDrill="1" xr:uid="{7D2B6CAA-7B5E-473A-9819-1B0B4D232471}">
  <cacheSource type="external" connectionId="5"/>
  <cacheFields count="4">
    <cacheField name="[Dim_city].[City].[City]" caption="City" numFmtId="0" hierarchy="8" level="1">
      <sharedItems count="10">
        <s v="Ahmedabad"/>
        <s v="Bangalore"/>
        <s v="Chennai"/>
        <s v="Delhi"/>
        <s v="Hyderabad"/>
        <s v="Jaipur"/>
        <s v="Kolkata"/>
        <s v="Lucknow"/>
        <s v="Mumbai"/>
        <s v="Pune"/>
      </sharedItems>
    </cacheField>
    <cacheField name="[Measures].[Count of Response_ID]" caption="Count of Response_ID" numFmtId="0" hierarchy="44" level="32767"/>
    <cacheField name="[Fact_survay_responces].[Current_brands].[Current_brands]" caption="Current_brands" numFmtId="0" hierarchy="27" level="1">
      <sharedItems count="1">
        <s v="Gangster"/>
      </sharedItems>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0"/>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3"/>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oneField="1">
      <fieldsUsage count="1">
        <fieldUsage x="1"/>
      </fieldsUsage>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4791665" backgroundQuery="1" createdVersion="8" refreshedVersion="8" minRefreshableVersion="3" recordCount="0" supportSubquery="1" supportAdvancedDrill="1" xr:uid="{DEA4CB94-3FD3-49B2-A2B4-1A5F4CC3D1CE}">
  <cacheSource type="external" connectionId="5"/>
  <cacheFields count="2">
    <cacheField name="[Measures].[total respondent 2]" caption="total respondent 2" numFmtId="0" hierarchy="48" level="32767"/>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1"/>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oneField="1">
      <fieldsUsage count="1">
        <fieldUsage x="0"/>
      </fieldsUsage>
    </cacheHierarchy>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60095370373" backgroundQuery="1" createdVersion="8" refreshedVersion="8" minRefreshableVersion="3" recordCount="0" supportSubquery="1" supportAdvancedDrill="1" xr:uid="{F72B7CD3-A320-4D6E-9767-1071276E673A}">
  <cacheSource type="external" connectionId="5"/>
  <cacheFields count="3">
    <cacheField name="[Measures].[total respondent 2]" caption="total respondent 2" numFmtId="0" hierarchy="48" level="32767"/>
    <cacheField name="[Dim_city].[City].[City]" caption="City" numFmtId="0" hierarchy="8" level="1">
      <sharedItems count="10">
        <s v="Ahmedabad"/>
        <s v="Bangalore"/>
        <s v="Chennai"/>
        <s v="Delhi"/>
        <s v="Hyderabad"/>
        <s v="Jaipur"/>
        <s v="Kolkata"/>
        <s v="Lucknow"/>
        <s v="Mumbai"/>
        <s v="Pune"/>
      </sharedItems>
    </cacheField>
    <cacheField name="[Dim_respondents].[Current_brands].[Current_brands]" caption="Current_brands" numFmtId="0" hierarchy="15"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1"/>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2"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2"/>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oneField="1">
      <fieldsUsage count="1">
        <fieldUsage x="0"/>
      </fieldsUsage>
    </cacheHierarchy>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2.95932962963" backgroundQuery="1" createdVersion="8" refreshedVersion="8" minRefreshableVersion="3" recordCount="0" supportSubquery="1" supportAdvancedDrill="1" xr:uid="{4F33CFFE-0DE4-4384-BCDE-C5501EC27BDF}">
  <cacheSource type="external" connectionId="5"/>
  <cacheFields count="3">
    <cacheField name="[Measures].[Count of Respondent_ID 2]" caption="Count of Respondent_ID 2" numFmtId="0" hierarchy="40" level="32767"/>
    <cacheField name="[Fact_survay_responces].[Reasons_preventing_trying].[Reasons_preventing_trying]" caption="Reasons_preventing_trying" numFmtId="0" hierarchy="26" level="1">
      <sharedItems count="5">
        <s v="Health concerns"/>
        <s v="Not available locally"/>
        <s v="Not interested in energy drinks"/>
        <s v="Other"/>
        <s v="Unfamiliar with the brand"/>
      </sharedItems>
    </cacheField>
    <cacheField name="[Fact_survay_responces].[Current_brands].[Current_brands]" caption="Current_brands" numFmtId="0" hierarchy="27"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2" memberValueDatatype="130" unbalanced="0">
      <fieldsUsage count="2">
        <fieldUsage x="-1"/>
        <fieldUsage x="1"/>
      </fieldsUsage>
    </cacheHierarchy>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2.980230092595" backgroundQuery="1" createdVersion="8" refreshedVersion="8" minRefreshableVersion="3" recordCount="0" supportSubquery="1" supportAdvancedDrill="1" xr:uid="{58C61CAF-FD6B-483F-A3BF-295D51C8CABF}">
  <cacheSource type="external" connectionId="5"/>
  <cacheFields count="4">
    <cacheField name="[Dim_city].[City].[City]" caption="City" numFmtId="0" hierarchy="8" level="1">
      <sharedItems count="10">
        <s v="Ahmedabad"/>
        <s v="Bangalore"/>
        <s v="Chennai"/>
        <s v="Delhi"/>
        <s v="Hyderabad"/>
        <s v="Jaipur"/>
        <s v="Kolkata"/>
        <s v="Lucknow"/>
        <s v="Mumbai"/>
        <s v="Pune"/>
      </sharedItems>
    </cacheField>
    <cacheField name="[Measures].[Count of Respondent_ID]" caption="Count of Respondent_ID" numFmtId="0" hierarchy="39" level="32767"/>
    <cacheField name="[Dim_respondents].[Current_brands].[Current_brands]" caption="Current_brands" numFmtId="0" hierarchy="15" level="1">
      <sharedItems count="1">
        <s v="CodeX"/>
      </sharedItems>
    </cacheField>
    <cacheField name="Dummy0" numFmtId="0" hierarchy="54" level="32767">
      <extLst>
        <ext xmlns:x14="http://schemas.microsoft.com/office/spreadsheetml/2009/9/main" uri="{63CAB8AC-B538-458d-9737-405883B0398D}">
          <x14:cacheField ignore="1"/>
        </ext>
      </extLst>
    </cacheField>
  </cacheFields>
  <cacheHierarchies count="55">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0"/>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fieldsUsage count="2">
        <fieldUsage x="-1"/>
        <fieldUsage x="2"/>
      </fieldsUsage>
    </cacheHierarchy>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oneField="1">
      <fieldsUsage count="1">
        <fieldUsage x="1"/>
      </fieldsUsage>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y uniqueName="Dummy0" caption="Content" measure="1" count="0">
      <extLst>
        <ext xmlns:x14="http://schemas.microsoft.com/office/spreadsheetml/2009/9/main" uri="{8CF416AD-EC4C-4aba-99F5-12A058AE0983}">
          <x14:cacheHierarchy ignore="1"/>
        </ext>
      </extLst>
    </cacheHierarchy>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094560185" backgroundQuery="1" createdVersion="3" refreshedVersion="8" minRefreshableVersion="3" recordCount="0" supportSubquery="1" supportAdvancedDrill="1" xr:uid="{31ECEC8E-6586-4DE4-BE95-2309FFAA0BE2}">
  <cacheSource type="external" connectionId="5">
    <extLst>
      <ext xmlns:x14="http://schemas.microsoft.com/office/spreadsheetml/2009/9/main" uri="{F057638F-6D5F-4e77-A914-E7F072B9BCA8}">
        <x14:sourceConnection name="ThisWorkbookDataModel"/>
      </ext>
    </extLst>
  </cacheSource>
  <cacheFields count="0"/>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2"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47377755"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2210648" backgroundQuery="1" createdVersion="8" refreshedVersion="8" minRefreshableVersion="3" recordCount="0" supportSubquery="1" supportAdvancedDrill="1" xr:uid="{8766CAFC-B573-49F2-8788-FE2EF039511D}">
  <cacheSource type="external" connectionId="5"/>
  <cacheFields count="3">
    <cacheField name="[Fact_survay_responces].[Current_brands].[Current_brands]" caption="Current_brands" numFmtId="0" hierarchy="27" level="1">
      <sharedItems count="1">
        <s v="CodeX"/>
      </sharedItems>
    </cacheField>
    <cacheField name="[Fact_survay_responces].[Taste_experience].[Taste_experience]" caption="Taste_experience" numFmtId="0" hierarchy="25"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Fact_survay_responces].[Taste_experience].&amp;[1]"/>
            <x15:cachedUniqueName index="1" name="[Fact_survay_responces].[Taste_experience].&amp;[2]"/>
            <x15:cachedUniqueName index="2" name="[Fact_survay_responces].[Taste_experience].&amp;[3]"/>
            <x15:cachedUniqueName index="3" name="[Fact_survay_responces].[Taste_experience].&amp;[4]"/>
            <x15:cachedUniqueName index="4" name="[Fact_survay_responces].[Taste_experience].&amp;[5]"/>
          </x15:cachedUniqueNames>
        </ext>
      </extLst>
    </cacheField>
    <cacheField name="[Measures].[Codex consumer]" caption="Codex consumer" numFmtId="0" hierarchy="46" level="32767"/>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2" memberValueDatatype="20" unbalanced="0">
      <fieldsUsage count="2">
        <fieldUsage x="-1"/>
        <fieldUsage x="1"/>
      </fieldsUsage>
    </cacheHierarchy>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0"/>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oneField="1">
      <fieldsUsage count="1">
        <fieldUsage x="2"/>
      </fieldsUsage>
    </cacheHierarchy>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15509261" backgroundQuery="1" createdVersion="3" refreshedVersion="8" minRefreshableVersion="3" recordCount="0" supportSubquery="1" supportAdvancedDrill="1" xr:uid="{7C2C5289-0316-4057-8E3D-807E7F2E15DD}">
  <cacheSource type="external" connectionId="5">
    <extLst>
      <ext xmlns:x14="http://schemas.microsoft.com/office/spreadsheetml/2009/9/main" uri="{F057638F-6D5F-4e77-A914-E7F072B9BCA8}">
        <x14:sourceConnection name="ThisWorkbookDataModel"/>
      </ext>
    </extLst>
  </cacheSource>
  <cacheFields count="0"/>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04492993"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23726851" backgroundQuery="1" createdVersion="8" refreshedVersion="8" minRefreshableVersion="3" recordCount="0" supportSubquery="1" supportAdvancedDrill="1" xr:uid="{532C6459-7DB8-41CE-9084-13526DE93188}">
  <cacheSource type="external" connectionId="5"/>
  <cacheFields count="3">
    <cacheField name="[Measures].[Count of Respondent_ID 2]" caption="Count of Respondent_ID 2" numFmtId="0" hierarchy="40" level="32767"/>
    <cacheField name="[Fact_survay_responces].[Taste_experience].[Taste_experience]" caption="Taste_experience" numFmtId="0" hierarchy="25"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Fact_survay_responces].[Taste_experience].&amp;[1]"/>
            <x15:cachedUniqueName index="1" name="[Fact_survay_responces].[Taste_experience].&amp;[2]"/>
            <x15:cachedUniqueName index="2" name="[Fact_survay_responces].[Taste_experience].&amp;[3]"/>
            <x15:cachedUniqueName index="3" name="[Fact_survay_responces].[Taste_experience].&amp;[4]"/>
            <x15:cachedUniqueName index="4" name="[Fact_survay_responces].[Taste_experience].&amp;[5]"/>
          </x15:cachedUniqueNames>
        </ext>
      </extLst>
    </cacheField>
    <cacheField name="[Fact_survay_responces].[Current_brands].[Current_brands]" caption="Current_brands" numFmtId="0" hierarchy="27" level="1">
      <sharedItems count="1">
        <s v="CodeX"/>
      </sharedItems>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2" memberValueDatatype="20" unbalanced="0">
      <fieldsUsage count="2">
        <fieldUsage x="-1"/>
        <fieldUsage x="1"/>
      </fieldsUsage>
    </cacheHierarchy>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0"/>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38541668" backgroundQuery="1" createdVersion="8" refreshedVersion="8" minRefreshableVersion="3" recordCount="0" supportSubquery="1" supportAdvancedDrill="1" xr:uid="{E4CED450-FF23-4881-9E19-CC4F13D77A7E}">
  <cacheSource type="external" connectionId="5"/>
  <cacheFields count="2">
    <cacheField name="[Fact_survay_responces].[Current_brands].[Current_brands]" caption="Current_brands" numFmtId="0" hierarchy="27" level="1">
      <sharedItems count="7">
        <s v="Bepsi"/>
        <s v="Blue Bull"/>
        <s v="CodeX"/>
        <s v="Cola-Coka"/>
        <s v="Gangster"/>
        <s v="Others"/>
        <s v="Sky 9"/>
      </sharedItems>
    </cacheField>
    <cacheField name="[Measures].[Count of Respondent_ID 2]" caption="Count of Respondent_ID 2" numFmtId="0" hierarchy="40" level="32767"/>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0" memberValueDatatype="130" unbalanced="0"/>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0"/>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461400463" backgroundQuery="1" createdVersion="8" refreshedVersion="8" minRefreshableVersion="3" recordCount="0" supportSubquery="1" supportAdvancedDrill="1" xr:uid="{6F887E91-4C2E-437C-AF2E-BD9890508220}">
  <cacheSource type="external" connectionId="5"/>
  <cacheFields count="2">
    <cacheField name="[Measures].[Total respondent]" caption="Total respondent" numFmtId="0" hierarchy="45"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1"/>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oneField="1">
      <fieldsUsage count="1">
        <fieldUsage x="0"/>
      </fieldsUsage>
    </cacheHierarchy>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6689813" backgroundQuery="1" createdVersion="8" refreshedVersion="8" minRefreshableVersion="3" recordCount="0" supportSubquery="1" supportAdvancedDrill="1" xr:uid="{80171BAA-EFD6-487C-8E29-8369414110EE}">
  <cacheSource type="external" connectionId="5"/>
  <cacheFields count="3">
    <cacheField name="[Measures].[Total respondent]" caption="Total respondent" numFmtId="0" hierarchy="45" level="32767"/>
    <cacheField name="[Dim_city].[City].[City]" caption="City" numFmtId="0" hierarchy="8" level="1">
      <sharedItems containsSemiMixedTypes="0" containsNonDate="0" containsString="0"/>
    </cacheField>
    <cacheField name="[Fact_survay_responces].[Current_brands].[Current_brands]" caption="Current_brands" numFmtId="0" hierarchy="27"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1"/>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2" memberValueDatatype="130" unbalanced="0">
      <fieldsUsage count="2">
        <fieldUsage x="-1"/>
        <fieldUsage x="2"/>
      </fieldsUsage>
    </cacheHierarchy>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oneField="1">
      <fieldsUsage count="1">
        <fieldUsage x="0"/>
      </fieldsUsage>
    </cacheHierarchy>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7037036" backgroundQuery="1" createdVersion="8" refreshedVersion="8" minRefreshableVersion="3" recordCount="0" supportSubquery="1" supportAdvancedDrill="1" xr:uid="{D33511BB-DD08-4148-B64C-429664EFE0E3}">
  <cacheSource type="external" connectionId="5"/>
  <cacheFields count="2">
    <cacheField name="[Measures].[Codex consumer]" caption="Codex consumer" numFmtId="0" hierarchy="46"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1"/>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0" memberValueDatatype="130" unbalanced="0"/>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oneField="1">
      <fieldsUsage count="1">
        <fieldUsage x="0"/>
      </fieldsUsage>
    </cacheHierarchy>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181.758387615744" backgroundQuery="1" createdVersion="8" refreshedVersion="8" minRefreshableVersion="3" recordCount="0" supportSubquery="1" supportAdvancedDrill="1" xr:uid="{E4A551FC-D4B5-4CC6-8B5B-4A71761A6D42}">
  <cacheSource type="external" connectionId="5"/>
  <cacheFields count="3">
    <cacheField name="[Fact_survay_responces].[Price_range].[Price_range]" caption="Price_range" numFmtId="0" hierarchy="36" level="1">
      <sharedItems count="4">
        <s v="100-150"/>
        <s v="50-99"/>
        <s v="Above 150"/>
        <s v="Below 50"/>
      </sharedItems>
    </cacheField>
    <cacheField name="[Measures].[Count of Respondent_ID 2]" caption="Count of Respondent_ID 2" numFmtId="0" hierarchy="40" level="32767"/>
    <cacheField name="[Dim_city].[City].[City]" caption="City" numFmtId="0" hierarchy="8" level="1">
      <sharedItems containsSemiMixedTypes="0" containsNonDate="0" containsString="0"/>
    </cacheField>
  </cacheFields>
  <cacheHierarchies count="54">
    <cacheHierarchy uniqueName="[Dataset].[Content]" caption="Content" attribute="1" defaultMemberUniqueName="[Dataset].[Content].[All]" allUniqueName="[Dataset].[Content].[All]" dimensionUniqueName="[Dataset]" displayFolder="" count="0" memberValueDatatype="130" unbalanced="0"/>
    <cacheHierarchy uniqueName="[Dataset].[Name]" caption="Name" attribute="1" defaultMemberUniqueName="[Dataset].[Name].[All]" allUniqueName="[Dataset].[Name].[All]" dimensionUniqueName="[Dataset]" displayFolder="" count="0" memberValueDatatype="130" unbalanced="0"/>
    <cacheHierarchy uniqueName="[Dataset].[Extension]" caption="Extension" attribute="1" defaultMemberUniqueName="[Dataset].[Extension].[All]" allUniqueName="[Dataset].[Extension].[All]" dimensionUniqueName="[Dataset]" displayFolder="" count="0" memberValueDatatype="130" unbalanced="0"/>
    <cacheHierarchy uniqueName="[Dataset].[Date accessed]" caption="Date accessed" attribute="1" time="1" defaultMemberUniqueName="[Dataset].[Date accessed].[All]" allUniqueName="[Dataset].[Date accessed].[All]" dimensionUniqueName="[Dataset]" displayFolder="" count="0" memberValueDatatype="7" unbalanced="0"/>
    <cacheHierarchy uniqueName="[Dataset].[Date modified]" caption="Date modified" attribute="1" time="1" defaultMemberUniqueName="[Dataset].[Date modified].[All]" allUniqueName="[Dataset].[Date modified].[All]" dimensionUniqueName="[Dataset]" displayFolder="" count="0" memberValueDatatype="7" unbalanced="0"/>
    <cacheHierarchy uniqueName="[Dataset].[Date created]" caption="Date created" attribute="1" time="1" defaultMemberUniqueName="[Dataset].[Date created].[All]" allUniqueName="[Dataset].[Date created].[All]" dimensionUniqueName="[Dataset]" displayFolder="" count="0" memberValueDatatype="7" unbalanced="0"/>
    <cacheHierarchy uniqueName="[Dataset].[Folder Path]" caption="Folder Path" attribute="1" defaultMemberUniqueName="[Dataset].[Folder Path].[All]" allUniqueName="[Dataset].[Folder Path].[All]" dimensionUniqueName="[Dataset]" displayFolder="" count="0" memberValueDatatype="130" unbalanced="0"/>
    <cacheHierarchy uniqueName="[Dim_city].[City_ID]" caption="City_ID" attribute="1" defaultMemberUniqueName="[Dim_city].[City_ID].[All]" allUniqueName="[Dim_city].[City_ID].[All]" dimensionUniqueName="[Dim_city]" displayFolder="" count="0" memberValueDatatype="130" unbalanced="0"/>
    <cacheHierarchy uniqueName="[Dim_city].[City]" caption="City" attribute="1" defaultMemberUniqueName="[Dim_city].[City].[All]" allUniqueName="[Dim_city].[City].[All]" dimensionUniqueName="[Dim_city]" displayFolder="" count="2" memberValueDatatype="130" unbalanced="0">
      <fieldsUsage count="2">
        <fieldUsage x="-1"/>
        <fieldUsage x="2"/>
      </fieldsUsage>
    </cacheHierarchy>
    <cacheHierarchy uniqueName="[Dim_city].[Tier]" caption="Tier" attribute="1" defaultMemberUniqueName="[Dim_city].[Tier].[All]" allUniqueName="[Dim_city].[Tier].[All]" dimensionUniqueName="[Dim_city]" displayFolder="" count="0" memberValueDatatype="130" unbalanced="0"/>
    <cacheHierarchy uniqueName="[Dim_respondents].[Respondent_ID]" caption="Respondent_ID" attribute="1" defaultMemberUniqueName="[Dim_respondents].[Respondent_ID].[All]" allUniqueName="[Dim_respondents].[Respondent_ID].[All]" dimensionUniqueName="[Dim_respondents]" displayFolder="" count="0" memberValueDatatype="130" unbalanced="0"/>
    <cacheHierarchy uniqueName="[Dim_respondents].[Name]" caption="Name" attribute="1" defaultMemberUniqueName="[Dim_respondents].[Name].[All]" allUniqueName="[Dim_respondents].[Name].[All]" dimensionUniqueName="[Dim_respondents]" displayFolder="" count="0" memberValueDatatype="130" unbalanced="0"/>
    <cacheHierarchy uniqueName="[Dim_respondents].[Age]" caption="Age" attribute="1" defaultMemberUniqueName="[Dim_respondents].[Age].[All]" allUniqueName="[Dim_respondents].[Age].[All]" dimensionUniqueName="[Dim_respondents]" displayFolder="" count="0" memberValueDatatype="130" unbalanced="0"/>
    <cacheHierarchy uniqueName="[Dim_respondents].[Gender]" caption="Gender" attribute="1" defaultMemberUniqueName="[Dim_respondents].[Gender].[All]" allUniqueName="[Dim_respondents].[Gender].[All]" dimensionUniqueName="[Dim_respondents]" displayFolder="" count="0" memberValueDatatype="130" unbalanced="0"/>
    <cacheHierarchy uniqueName="[Dim_respondents].[City_ID]" caption="City_ID" attribute="1" defaultMemberUniqueName="[Dim_respondents].[City_ID].[All]" allUniqueName="[Dim_respondents].[City_ID].[All]" dimensionUniqueName="[Dim_respondents]" displayFolder="" count="0" memberValueDatatype="130" unbalanced="0"/>
    <cacheHierarchy uniqueName="[Dim_respondents].[Current_brands]" caption="Current_brands" attribute="1" defaultMemberUniqueName="[Dim_respondents].[Current_brands].[All]" allUniqueName="[Dim_respondents].[Current_brands].[All]" dimensionUniqueName="[Dim_respondents]" displayFolder="" count="0" memberValueDatatype="130" unbalanced="0"/>
    <cacheHierarchy uniqueName="[Fact_survay_responces].[Response_ID]" caption="Response_ID" attribute="1" defaultMemberUniqueName="[Fact_survay_responces].[Response_ID].[All]" allUniqueName="[Fact_survay_responces].[Response_ID].[All]" dimensionUniqueName="[Fact_survay_responces]" displayFolder="" count="0" memberValueDatatype="130" unbalanced="0"/>
    <cacheHierarchy uniqueName="[Fact_survay_responces].[Respondent_ID]" caption="Respondent_ID" attribute="1" defaultMemberUniqueName="[Fact_survay_responces].[Respondent_ID].[All]" allUniqueName="[Fact_survay_responces].[Respondent_ID].[All]" dimensionUniqueName="[Fact_survay_responces]" displayFolder="" count="0" memberValueDatatype="130" unbalanced="0"/>
    <cacheHierarchy uniqueName="[Fact_survay_responces].[Consume_frequency]" caption="Consume_frequency" attribute="1" defaultMemberUniqueName="[Fact_survay_responces].[Consume_frequency].[All]" allUniqueName="[Fact_survay_responces].[Consume_frequency].[All]" dimensionUniqueName="[Fact_survay_responces]" displayFolder="" count="0" memberValueDatatype="130" unbalanced="0"/>
    <cacheHierarchy uniqueName="[Fact_survay_responces].[Consume_time]" caption="Consume_time" attribute="1" defaultMemberUniqueName="[Fact_survay_responces].[Consume_time].[All]" allUniqueName="[Fact_survay_responces].[Consume_time].[All]" dimensionUniqueName="[Fact_survay_responces]" displayFolder="" count="0" memberValueDatatype="130" unbalanced="0"/>
    <cacheHierarchy uniqueName="[Fact_survay_responces].[Consume_reason]" caption="Consume_reason" attribute="1" defaultMemberUniqueName="[Fact_survay_responces].[Consume_reason].[All]" allUniqueName="[Fact_survay_responces].[Consume_reason].[All]" dimensionUniqueName="[Fact_survay_responces]" displayFolder="" count="0" memberValueDatatype="130" unbalanced="0"/>
    <cacheHierarchy uniqueName="[Fact_survay_responces].[Heard_before]" caption="Heard_before" attribute="1" defaultMemberUniqueName="[Fact_survay_responces].[Heard_before].[All]" allUniqueName="[Fact_survay_responces].[Heard_before].[All]" dimensionUniqueName="[Fact_survay_responces]" displayFolder="" count="0" memberValueDatatype="130" unbalanced="0"/>
    <cacheHierarchy uniqueName="[Fact_survay_responces].[Brand_perception]" caption="Brand_perception" attribute="1" defaultMemberUniqueName="[Fact_survay_responces].[Brand_perception].[All]" allUniqueName="[Fact_survay_responces].[Brand_perception].[All]" dimensionUniqueName="[Fact_survay_responces]" displayFolder="" count="0" memberValueDatatype="130" unbalanced="0"/>
    <cacheHierarchy uniqueName="[Fact_survay_responces].[General_perception]" caption="General_perception" attribute="1" defaultMemberUniqueName="[Fact_survay_responces].[General_perception].[All]" allUniqueName="[Fact_survay_responces].[General_perception].[All]" dimensionUniqueName="[Fact_survay_responces]" displayFolder="" count="0" memberValueDatatype="130" unbalanced="0"/>
    <cacheHierarchy uniqueName="[Fact_survay_responces].[Tried_before]" caption="Tried_before" attribute="1" defaultMemberUniqueName="[Fact_survay_responces].[Tried_before].[All]" allUniqueName="[Fact_survay_responces].[Tried_before].[All]" dimensionUniqueName="[Fact_survay_responces]" displayFolder="" count="0" memberValueDatatype="130" unbalanced="0"/>
    <cacheHierarchy uniqueName="[Fact_survay_responces].[Taste_experience]" caption="Taste_experience" attribute="1" defaultMemberUniqueName="[Fact_survay_responces].[Taste_experience].[All]" allUniqueName="[Fact_survay_responces].[Taste_experience].[All]" dimensionUniqueName="[Fact_survay_responces]" displayFolder="" count="0" memberValueDatatype="20" unbalanced="0"/>
    <cacheHierarchy uniqueName="[Fact_survay_responces].[Reasons_preventing_trying]" caption="Reasons_preventing_trying" attribute="1" defaultMemberUniqueName="[Fact_survay_responces].[Reasons_preventing_trying].[All]" allUniqueName="[Fact_survay_responces].[Reasons_preventing_trying].[All]" dimensionUniqueName="[Fact_survay_responces]" displayFolder="" count="0" memberValueDatatype="130" unbalanced="0"/>
    <cacheHierarchy uniqueName="[Fact_survay_responces].[Current_brands]" caption="Current_brands" attribute="1" defaultMemberUniqueName="[Fact_survay_responces].[Current_brands].[All]" allUniqueName="[Fact_survay_responces].[Current_brands].[All]" dimensionUniqueName="[Fact_survay_responces]" displayFolder="" count="0" memberValueDatatype="130" unbalanced="0"/>
    <cacheHierarchy uniqueName="[Fact_survay_responces].[Reasons_for_choosing_brands]" caption="Reasons_for_choosing_brands" attribute="1" defaultMemberUniqueName="[Fact_survay_responces].[Reasons_for_choosing_brands].[All]" allUniqueName="[Fact_survay_responces].[Reasons_for_choosing_brands].[All]" dimensionUniqueName="[Fact_survay_responces]" displayFolder="" count="0" memberValueDatatype="130" unbalanced="0"/>
    <cacheHierarchy uniqueName="[Fact_survay_responces].[Improvements_desired]" caption="Improvements_desired" attribute="1" defaultMemberUniqueName="[Fact_survay_responces].[Improvements_desired].[All]" allUniqueName="[Fact_survay_responces].[Improvements_desired].[All]" dimensionUniqueName="[Fact_survay_responces]" displayFolder="" count="0" memberValueDatatype="130" unbalanced="0"/>
    <cacheHierarchy uniqueName="[Fact_survay_responces].[Ingredients_expected]" caption="Ingredients_expected" attribute="1" defaultMemberUniqueName="[Fact_survay_responces].[Ingredients_expected].[All]" allUniqueName="[Fact_survay_responces].[Ingredients_expected].[All]" dimensionUniqueName="[Fact_survay_responces]" displayFolder="" count="0" memberValueDatatype="130" unbalanced="0"/>
    <cacheHierarchy uniqueName="[Fact_survay_responces].[Health_concerns]" caption="Health_concerns" attribute="1" defaultMemberUniqueName="[Fact_survay_responces].[Health_concerns].[All]" allUniqueName="[Fact_survay_responces].[Health_concerns].[All]" dimensionUniqueName="[Fact_survay_responces]" displayFolder="" count="0" memberValueDatatype="130" unbalanced="0"/>
    <cacheHierarchy uniqueName="[Fact_survay_responces].[Interest_in_natural_or_organic]" caption="Interest_in_natural_or_organic" attribute="1" defaultMemberUniqueName="[Fact_survay_responces].[Interest_in_natural_or_organic].[All]" allUniqueName="[Fact_survay_responces].[Interest_in_natural_or_organic].[All]" dimensionUniqueName="[Fact_survay_responces]" displayFolder="" count="0" memberValueDatatype="130" unbalanced="0"/>
    <cacheHierarchy uniqueName="[Fact_survay_responces].[Marketing_channels]" caption="Marketing_channels" attribute="1" defaultMemberUniqueName="[Fact_survay_responces].[Marketing_channels].[All]" allUniqueName="[Fact_survay_responces].[Marketing_channels].[All]" dimensionUniqueName="[Fact_survay_responces]" displayFolder="" count="0" memberValueDatatype="130" unbalanced="0"/>
    <cacheHierarchy uniqueName="[Fact_survay_responces].[Packaging_preference]" caption="Packaging_preference" attribute="1" defaultMemberUniqueName="[Fact_survay_responces].[Packaging_preference].[All]" allUniqueName="[Fact_survay_responces].[Packaging_preference].[All]" dimensionUniqueName="[Fact_survay_responces]" displayFolder="" count="0" memberValueDatatype="130" unbalanced="0"/>
    <cacheHierarchy uniqueName="[Fact_survay_responces].[Limited_edition_packaging]" caption="Limited_edition_packaging" attribute="1" defaultMemberUniqueName="[Fact_survay_responces].[Limited_edition_packaging].[All]" allUniqueName="[Fact_survay_responces].[Limited_edition_packaging].[All]" dimensionUniqueName="[Fact_survay_responces]" displayFolder="" count="0" memberValueDatatype="130" unbalanced="0"/>
    <cacheHierarchy uniqueName="[Fact_survay_responces].[Price_range]" caption="Price_range" attribute="1" defaultMemberUniqueName="[Fact_survay_responces].[Price_range].[All]" allUniqueName="[Fact_survay_responces].[Price_range].[All]" dimensionUniqueName="[Fact_survay_responces]" displayFolder="" count="2" memberValueDatatype="130" unbalanced="0">
      <fieldsUsage count="2">
        <fieldUsage x="-1"/>
        <fieldUsage x="0"/>
      </fieldsUsage>
    </cacheHierarchy>
    <cacheHierarchy uniqueName="[Fact_survay_responces].[Purchase_location]" caption="Purchase_location" attribute="1" defaultMemberUniqueName="[Fact_survay_responces].[Purchase_location].[All]" allUniqueName="[Fact_survay_responces].[Purchase_location].[All]" dimensionUniqueName="[Fact_survay_responces]" displayFolder="" count="0" memberValueDatatype="130" unbalanced="0"/>
    <cacheHierarchy uniqueName="[Fact_survay_responces].[Typical_consumption_situations]" caption="Typical_consumption_situations" attribute="1" defaultMemberUniqueName="[Fact_survay_responces].[Typical_consumption_situations].[All]" allUniqueName="[Fact_survay_responces].[Typical_consumption_situations].[All]" dimensionUniqueName="[Fact_survay_responces]" displayFolder="" count="0" memberValueDatatype="130" unbalanced="0"/>
    <cacheHierarchy uniqueName="[Measures].[Count of Respondent_ID]" caption="Count of Respondent_ID" measure="1" displayFolder="" measureGroup="Dim_respondents" count="0">
      <extLst>
        <ext xmlns:x15="http://schemas.microsoft.com/office/spreadsheetml/2010/11/main" uri="{B97F6D7D-B522-45F9-BDA1-12C45D357490}">
          <x15:cacheHierarchy aggregatedColumn="10"/>
        </ext>
      </extLst>
    </cacheHierarchy>
    <cacheHierarchy uniqueName="[Measures].[Count of Respondent_ID 2]" caption="Count of Respondent_ID 2" measure="1" displayFolder="" measureGroup="Fact_survay_responces" count="0" oneField="1">
      <fieldsUsage count="1">
        <fieldUsage x="1"/>
      </fieldsUsage>
      <extLst>
        <ext xmlns:x15="http://schemas.microsoft.com/office/spreadsheetml/2010/11/main" uri="{B97F6D7D-B522-45F9-BDA1-12C45D357490}">
          <x15:cacheHierarchy aggregatedColumn="17"/>
        </ext>
      </extLst>
    </cacheHierarchy>
    <cacheHierarchy uniqueName="[Measures].[Count of Age]" caption="Count of Age" measure="1" displayFolder="" measureGroup="Dim_respondents" count="0">
      <extLst>
        <ext xmlns:x15="http://schemas.microsoft.com/office/spreadsheetml/2010/11/main" uri="{B97F6D7D-B522-45F9-BDA1-12C45D357490}">
          <x15:cacheHierarchy aggregatedColumn="12"/>
        </ext>
      </extLst>
    </cacheHierarchy>
    <cacheHierarchy uniqueName="[Measures].[Count of Typical_consumption_situations]" caption="Count of Typical_consumption_situations" measure="1" displayFolder="" measureGroup="Fact_survay_responces" count="0">
      <extLst>
        <ext xmlns:x15="http://schemas.microsoft.com/office/spreadsheetml/2010/11/main" uri="{B97F6D7D-B522-45F9-BDA1-12C45D357490}">
          <x15:cacheHierarchy aggregatedColumn="38"/>
        </ext>
      </extLst>
    </cacheHierarchy>
    <cacheHierarchy uniqueName="[Measures].[Count of Price_range]" caption="Count of Price_range" measure="1" displayFolder="" measureGroup="Fact_survay_responces" count="0">
      <extLst>
        <ext xmlns:x15="http://schemas.microsoft.com/office/spreadsheetml/2010/11/main" uri="{B97F6D7D-B522-45F9-BDA1-12C45D357490}">
          <x15:cacheHierarchy aggregatedColumn="36"/>
        </ext>
      </extLst>
    </cacheHierarchy>
    <cacheHierarchy uniqueName="[Measures].[Count of Response_ID]" caption="Count of Response_ID" measure="1" displayFolder="" measureGroup="Fact_survay_responces" count="0">
      <extLst>
        <ext xmlns:x15="http://schemas.microsoft.com/office/spreadsheetml/2010/11/main" uri="{B97F6D7D-B522-45F9-BDA1-12C45D357490}">
          <x15:cacheHierarchy aggregatedColumn="16"/>
        </ext>
      </extLst>
    </cacheHierarchy>
    <cacheHierarchy uniqueName="[Measures].[Total respondent]" caption="Total respondent" measure="1" displayFolder="" measureGroup="Fact_survay_responces" count="0"/>
    <cacheHierarchy uniqueName="[Measures].[Codex consumer]" caption="Codex consumer" measure="1" displayFolder="" measureGroup="Fact_survay_responces" count="0"/>
    <cacheHierarchy uniqueName="[Measures].[CODEX CONSUMER %]" caption="CODEX CONSUMER %" measure="1" displayFolder="" measureGroup="Fact_survay_responces" count="0"/>
    <cacheHierarchy uniqueName="[Measures].[total respondent 2]" caption="total respondent 2" measure="1" displayFolder="" measureGroup="Fact_survay_responces" count="0"/>
    <cacheHierarchy uniqueName="[Measures].[__XL_Count Dataset]" caption="__XL_Count Dataset" measure="1" displayFolder="" measureGroup="Dataset" count="0" hidden="1"/>
    <cacheHierarchy uniqueName="[Measures].[__XL_Count Dim_city]" caption="__XL_Count Dim_city" measure="1" displayFolder="" measureGroup="Dim_city" count="0" hidden="1"/>
    <cacheHierarchy uniqueName="[Measures].[__XL_Count Dim_respondents]" caption="__XL_Count Dim_respondents" measure="1" displayFolder="" measureGroup="Dim_respondents" count="0" hidden="1"/>
    <cacheHierarchy uniqueName="[Measures].[__XL_Count Fact_survay_responces]" caption="__XL_Count Fact_survay_responces" measure="1" displayFolder="" measureGroup="Fact_survay_responces" count="0" hidden="1"/>
    <cacheHierarchy uniqueName="[Measures].[__No measures defined]" caption="__No measures defined" measure="1" displayFolder="" count="0" hidden="1"/>
  </cacheHierarchies>
  <kpis count="0"/>
  <dimensions count="5">
    <dimension name="Dataset" uniqueName="[Dataset]" caption="Dataset"/>
    <dimension name="Dim_city" uniqueName="[Dim_city]" caption="Dim_city"/>
    <dimension name="Dim_respondents" uniqueName="[Dim_respondents]" caption="Dim_respondents"/>
    <dimension name="Fact_survay_responces" uniqueName="[Fact_survay_responces]" caption="Fact_survay_responces"/>
    <dimension measure="1" name="Measures" uniqueName="[Measures]" caption="Measures"/>
  </dimensions>
  <measureGroups count="4">
    <measureGroup name="Dataset" caption="Dataset"/>
    <measureGroup name="Dim_city" caption="Dim_city"/>
    <measureGroup name="Dim_respondents" caption="Dim_respondents"/>
    <measureGroup name="Fact_survay_responces" caption="Fact_survay_responces"/>
  </measureGroups>
  <maps count="7">
    <map measureGroup="0" dimension="0"/>
    <map measureGroup="1" dimension="1"/>
    <map measureGroup="2" dimension="1"/>
    <map measureGroup="2" dimension="2"/>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21D2748-BEE8-483E-9BD7-E60544EDB308}" name="TOPP CITY" cacheId="25" applyNumberFormats="0" applyBorderFormats="0" applyFontFormats="0" applyPatternFormats="0" applyAlignmentFormats="0" applyWidthHeightFormats="1" dataCaption="Values" tag="7b0e00cd-e448-4a84-9970-ec4ac567d29e" updatedVersion="8" minRefreshableVersion="3" useAutoFormatting="1" rowGrandTotals="0" colGrandTotals="0" itemPrintTitles="1" createdVersion="8" indent="0" outline="1" outlineData="1" multipleFieldFilters="0">
  <location ref="AD132:AE142" firstHeaderRow="1" firstDataRow="1" firstDataCol="1"/>
  <pivotFields count="3">
    <pivotField dataField="1" subtotalTop="0" showAll="0" defaultSubtotal="0"/>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0">
    <i>
      <x v="1"/>
    </i>
    <i>
      <x v="4"/>
    </i>
    <i>
      <x v="8"/>
    </i>
    <i>
      <x v="2"/>
    </i>
    <i>
      <x v="9"/>
    </i>
    <i>
      <x v="6"/>
    </i>
    <i>
      <x/>
    </i>
    <i>
      <x v="3"/>
    </i>
    <i>
      <x v="5"/>
    </i>
    <i>
      <x v="7"/>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E4AD121-1901-41C5-B277-61CD002E1DAB}" name="TOP MOST CITY " cacheId="23" applyNumberFormats="0" applyBorderFormats="0" applyFontFormats="0" applyPatternFormats="0" applyAlignmentFormats="0" applyWidthHeightFormats="1" dataCaption="Values" tag="440ee6ba-65ad-44fb-b7b3-8f7671d11324" updatedVersion="8" minRefreshableVersion="3" useAutoFormatting="1" itemPrintTitles="1" createdVersion="8" indent="0" outline="1" outlineData="1" multipleFieldFilters="0">
  <location ref="AD113:AE125" firstHeaderRow="1" firstDataRow="1" firstDataCol="1"/>
  <pivotFields count="4">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2"/>
    <field x="0"/>
  </rowFields>
  <rowItems count="12">
    <i>
      <x/>
    </i>
    <i r="1">
      <x v="1"/>
    </i>
    <i r="1">
      <x v="8"/>
    </i>
    <i r="1">
      <x v="4"/>
    </i>
    <i r="1">
      <x v="2"/>
    </i>
    <i r="1">
      <x v="9"/>
    </i>
    <i r="1">
      <x v="6"/>
    </i>
    <i r="1">
      <x v="3"/>
    </i>
    <i r="1">
      <x/>
    </i>
    <i r="1">
      <x v="5"/>
    </i>
    <i r="1">
      <x v="7"/>
    </i>
    <i t="grand">
      <x/>
    </i>
  </rowItems>
  <colItems count="1">
    <i/>
  </colItems>
  <dataFields count="1">
    <dataField name="Count of Response_ID" fld="1"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respondent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D6D1076-7E15-4351-9CF0-7FF966485837}" name="MARKETING CHANNELS" cacheId="12" applyNumberFormats="0" applyBorderFormats="0" applyFontFormats="0" applyPatternFormats="0" applyAlignmentFormats="0" applyWidthHeightFormats="1" dataCaption="Values" tag="5a58b80b-fdd7-4c92-b3cf-9885cda6d79e" updatedVersion="8" minRefreshableVersion="3" useAutoFormatting="1" subtotalHiddenItems="1" rowGrandTotals="0" colGrandTotals="0" itemPrintTitles="1" createdVersion="8" indent="0" outline="1" outlineData="1" multipleFieldFilters="0" chartFormat="7" rowHeaderCaption="Marketing channels">
  <location ref="R3:S8" firstHeaderRow="1" firstDataRow="1" firstDataCol="1"/>
  <pivotFields count="4">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i>
    <i>
      <x v="4"/>
    </i>
    <i>
      <x v="2"/>
    </i>
    <i>
      <x v="1"/>
    </i>
    <i>
      <x v="3"/>
    </i>
  </rowItems>
  <colItems count="1">
    <i/>
  </colItems>
  <dataFields count="1">
    <dataField name="Count of Respondents" fld="0" subtotal="count" baseField="0" baseItem="0"/>
  </dataFields>
  <chartFormats count="6">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1" count="1" selected="0">
            <x v="4"/>
          </reference>
        </references>
      </pivotArea>
    </chartFormat>
    <chartFormat chart="3" format="4">
      <pivotArea type="data" outline="0" fieldPosition="0">
        <references count="2">
          <reference field="4294967294" count="1" selected="0">
            <x v="0"/>
          </reference>
          <reference field="1" count="1" selected="0">
            <x v="2"/>
          </reference>
        </references>
      </pivotArea>
    </chartFormat>
    <chartFormat chart="3" format="5">
      <pivotArea type="data" outline="0" fieldPosition="0">
        <references count="2">
          <reference field="4294967294" count="1" selected="0">
            <x v="0"/>
          </reference>
          <reference field="1" count="1" selected="0">
            <x v="1"/>
          </reference>
        </references>
      </pivotArea>
    </chartFormat>
    <chartFormat chart="3" format="6">
      <pivotArea type="data" outline="0" fieldPosition="0">
        <references count="2">
          <reference field="4294967294" count="1" selected="0">
            <x v="0"/>
          </reference>
          <reference field="1" count="1" selected="0">
            <x v="3"/>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CB2F4AF-3A45-4F43-B13B-657224C178E1}" name="TESTE RATING" cacheId="0" applyNumberFormats="0" applyBorderFormats="0" applyFontFormats="0" applyPatternFormats="0" applyAlignmentFormats="0" applyWidthHeightFormats="1" dataCaption="Values" tag="4019f689-3581-4c94-bf81-40920acc9b95" updatedVersion="8" minRefreshableVersion="3" useAutoFormatting="1" subtotalHiddenItems="1" rowGrandTotals="0" colGrandTotals="0" itemPrintTitles="1" createdVersion="8" indent="0" outline="1" outlineData="1" multipleFieldFilters="0" chartFormat="14" rowHeaderCaption="Teste Experience">
  <location ref="L22:M2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5">
    <i>
      <x/>
    </i>
    <i>
      <x v="1"/>
    </i>
    <i>
      <x v="2"/>
    </i>
    <i>
      <x v="3"/>
    </i>
    <i>
      <x v="4"/>
    </i>
  </rowItems>
  <colItems count="1">
    <i/>
  </colItems>
  <dataFields count="1">
    <dataField name="Count " fld="0" subtotal="count"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 chart="0" format="5">
      <pivotArea type="data" outline="0" fieldPosition="0">
        <references count="2">
          <reference field="4294967294" count="1" selected="0">
            <x v="0"/>
          </reference>
          <reference field="1" count="1" selected="0">
            <x v="4"/>
          </reference>
        </references>
      </pivotArea>
    </chartFormat>
    <chartFormat chart="12" format="25" series="1">
      <pivotArea type="data" outline="0" fieldPosition="0">
        <references count="1">
          <reference field="4294967294" count="1" selected="0">
            <x v="0"/>
          </reference>
        </references>
      </pivotArea>
    </chartFormat>
    <chartFormat chart="12" format="26">
      <pivotArea type="data" outline="0" fieldPosition="0">
        <references count="2">
          <reference field="4294967294" count="1" selected="0">
            <x v="0"/>
          </reference>
          <reference field="1" count="1" selected="0">
            <x v="0"/>
          </reference>
        </references>
      </pivotArea>
    </chartFormat>
    <chartFormat chart="12" format="27">
      <pivotArea type="data" outline="0" fieldPosition="0">
        <references count="2">
          <reference field="4294967294" count="1" selected="0">
            <x v="0"/>
          </reference>
          <reference field="1" count="1" selected="0">
            <x v="1"/>
          </reference>
        </references>
      </pivotArea>
    </chartFormat>
    <chartFormat chart="12" format="28">
      <pivotArea type="data" outline="0" fieldPosition="0">
        <references count="2">
          <reference field="4294967294" count="1" selected="0">
            <x v="0"/>
          </reference>
          <reference field="1" count="1" selected="0">
            <x v="2"/>
          </reference>
        </references>
      </pivotArea>
    </chartFormat>
    <chartFormat chart="12" format="29">
      <pivotArea type="data" outline="0" fieldPosition="0">
        <references count="2">
          <reference field="4294967294" count="1" selected="0">
            <x v="0"/>
          </reference>
          <reference field="1" count="1" selected="0">
            <x v="3"/>
          </reference>
        </references>
      </pivotArea>
    </chartFormat>
    <chartFormat chart="12" format="30">
      <pivotArea type="data" outline="0" fieldPosition="0">
        <references count="2">
          <reference field="4294967294" count="1" selected="0">
            <x v="0"/>
          </reference>
          <reference field="1" count="1" selected="0">
            <x v="4"/>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Respondent %"/>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0EE7165-81B2-4C7E-9689-2C1F0FBE2298}" name="REASONS FOR CHOOSING OTHER BRAND" cacheId="21" applyNumberFormats="0" applyBorderFormats="0" applyFontFormats="0" applyPatternFormats="0" applyAlignmentFormats="0" applyWidthHeightFormats="1" dataCaption="Values" tag="03106862-c746-4fc4-96b1-cb7a6e56880e" updatedVersion="8" minRefreshableVersion="3" useAutoFormatting="1" subtotalHiddenItems="1" itemPrintTitles="1" createdVersion="8" indent="0" outline="1" outlineData="1" multipleFieldFilters="0" chartFormat="17" rowHeaderCaption="Reason of choosing diff brand">
  <location ref="L32:M38" firstHeaderRow="1"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 fld="0" subtotal="count" baseField="0" baseItem="0"/>
  </dataFields>
  <chartFormats count="7">
    <chartFormat chart="1" format="0" series="1">
      <pivotArea type="data" outline="0" fieldPosition="0">
        <references count="1">
          <reference field="4294967294" count="1" selected="0">
            <x v="0"/>
          </reference>
        </references>
      </pivotArea>
    </chartFormat>
    <chartFormat chart="15" format="14" series="1">
      <pivotArea type="data" outline="0" fieldPosition="0">
        <references count="1">
          <reference field="4294967294" count="1" selected="0">
            <x v="0"/>
          </reference>
        </references>
      </pivotArea>
    </chartFormat>
    <chartFormat chart="15" format="15">
      <pivotArea type="data" outline="0" fieldPosition="0">
        <references count="2">
          <reference field="4294967294" count="1" selected="0">
            <x v="0"/>
          </reference>
          <reference field="1" count="1" selected="0">
            <x v="0"/>
          </reference>
        </references>
      </pivotArea>
    </chartFormat>
    <chartFormat chart="15" format="16">
      <pivotArea type="data" outline="0" fieldPosition="0">
        <references count="2">
          <reference field="4294967294" count="1" selected="0">
            <x v="0"/>
          </reference>
          <reference field="1" count="1" selected="0">
            <x v="1"/>
          </reference>
        </references>
      </pivotArea>
    </chartFormat>
    <chartFormat chart="15" format="17">
      <pivotArea type="data" outline="0" fieldPosition="0">
        <references count="2">
          <reference field="4294967294" count="1" selected="0">
            <x v="0"/>
          </reference>
          <reference field="1" count="1" selected="0">
            <x v="2"/>
          </reference>
        </references>
      </pivotArea>
    </chartFormat>
    <chartFormat chart="15" format="18">
      <pivotArea type="data" outline="0" fieldPosition="0">
        <references count="2">
          <reference field="4294967294" count="1" selected="0">
            <x v="0"/>
          </reference>
          <reference field="1" count="1" selected="0">
            <x v="3"/>
          </reference>
        </references>
      </pivotArea>
    </chartFormat>
    <chartFormat chart="15" format="19">
      <pivotArea type="data" outline="0" fieldPosition="0">
        <references count="2">
          <reference field="4294967294" count="1" selected="0">
            <x v="0"/>
          </reference>
          <reference field="1" count="1" selected="0">
            <x v="4"/>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Sky 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48D227C-FC0B-43EF-985C-F84C646C9F34}" name="TOP CITY" cacheId="27" applyNumberFormats="0" applyBorderFormats="0" applyFontFormats="0" applyPatternFormats="0" applyAlignmentFormats="0" applyWidthHeightFormats="1" dataCaption="Values" tag="d866333a-fdf7-458d-b32b-2a8addd70d3e" updatedVersion="8" minRefreshableVersion="3" useAutoFormatting="1" rowGrandTotals="0" colGrandTotals="0" itemPrintTitles="1" createdVersion="8" indent="0" outline="1" outlineData="1" multipleFieldFilters="0" rowHeaderCaption="CITY">
  <location ref="B77:D88" firstHeaderRow="0" firstDataRow="1" firstDataCol="1"/>
  <pivotFields count="4">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axis="axisRow" allDrilled="1" subtotalTop="0" showAll="0" dataSourceSort="1" defaultSubtotal="0" defaultAttributeDrillState="1">
      <items count="1">
        <item s="1" x="0"/>
      </items>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2"/>
    <field x="0"/>
  </rowFields>
  <rowItems count="11">
    <i>
      <x/>
    </i>
    <i r="1">
      <x v="1"/>
    </i>
    <i r="1">
      <x v="4"/>
    </i>
    <i r="1">
      <x v="8"/>
    </i>
    <i r="1">
      <x v="2"/>
    </i>
    <i r="1">
      <x v="9"/>
    </i>
    <i r="1">
      <x v="6"/>
    </i>
    <i r="1">
      <x/>
    </i>
    <i r="1">
      <x v="3"/>
    </i>
    <i r="1">
      <x v="5"/>
    </i>
    <i r="1">
      <x v="7"/>
    </i>
  </rowItems>
  <colFields count="1">
    <field x="-2"/>
  </colFields>
  <colItems count="2">
    <i>
      <x/>
    </i>
    <i i="1">
      <x v="1"/>
    </i>
  </colItems>
  <dataFields count="2">
    <dataField name="Respondent" fld="1" subtotal="count" baseField="0" baseItem="0">
      <extLst>
        <ext xmlns:x14="http://schemas.microsoft.com/office/spreadsheetml/2009/9/main" uri="{E15A36E0-9728-4e99-A89B-3F7291B0FE68}">
          <x14:dataField sourceField="1" uniqueName="[__Xl2].[Measures].[Count of Respondent_ID]"/>
        </ext>
      </extLst>
    </dataField>
    <dataField name=" Respondent % " fld="3" subtotal="count" showDataAs="percentOfCol" baseField="0" baseItem="0" numFmtId="164">
      <extLst>
        <ext xmlns:x14="http://schemas.microsoft.com/office/spreadsheetml/2009/9/main" uri="{E15A36E0-9728-4e99-A89B-3F7291B0FE68}">
          <x14:dataField sourceField="1"/>
        </ext>
      </extLst>
    </dataField>
  </dataFields>
  <formats count="19">
    <format dxfId="25">
      <pivotArea type="all" dataOnly="0" outline="0" fieldPosition="0"/>
    </format>
    <format dxfId="24">
      <pivotArea outline="0" collapsedLevelsAreSubtotals="1" fieldPosition="0"/>
    </format>
    <format dxfId="23">
      <pivotArea field="0" type="button" dataOnly="0" labelOnly="1" outline="0" axis="axisRow" fieldPosition="1"/>
    </format>
    <format dxfId="22">
      <pivotArea dataOnly="0" labelOnly="1" fieldPosition="0">
        <references count="1">
          <reference field="0" count="0"/>
        </references>
      </pivotArea>
    </format>
    <format dxfId="21">
      <pivotArea dataOnly="0" labelOnly="1" outline="0" fieldPosition="0">
        <references count="1">
          <reference field="4294967294" count="2">
            <x v="0"/>
            <x v="1"/>
          </reference>
        </references>
      </pivotArea>
    </format>
    <format dxfId="20">
      <pivotArea outline="0" collapsedLevelsAreSubtotals="1" fieldPosition="0"/>
    </format>
    <format dxfId="19">
      <pivotArea dataOnly="0" labelOnly="1" fieldPosition="0">
        <references count="1">
          <reference field="0" count="0"/>
        </references>
      </pivotArea>
    </format>
    <format dxfId="18">
      <pivotArea field="0" type="button" dataOnly="0" labelOnly="1" outline="0" axis="axisRow" fieldPosition="1"/>
    </format>
    <format dxfId="17">
      <pivotArea dataOnly="0" labelOnly="1" outline="0" fieldPosition="0">
        <references count="1">
          <reference field="4294967294" count="2">
            <x v="0"/>
            <x v="1"/>
          </reference>
        </references>
      </pivotArea>
    </format>
    <format dxfId="16">
      <pivotArea type="all" dataOnly="0" outline="0" fieldPosition="0"/>
    </format>
    <format dxfId="15">
      <pivotArea field="0" type="button" dataOnly="0" labelOnly="1" outline="0" axis="axisRow" fieldPosition="1"/>
    </format>
    <format dxfId="14">
      <pivotArea dataOnly="0" labelOnly="1" outline="0" fieldPosition="0">
        <references count="1">
          <reference field="4294967294" count="2">
            <x v="0"/>
            <x v="1"/>
          </reference>
        </references>
      </pivotArea>
    </format>
    <format dxfId="13">
      <pivotArea field="0" type="button" dataOnly="0" labelOnly="1" outline="0" axis="axisRow" fieldPosition="1"/>
    </format>
    <format dxfId="12">
      <pivotArea dataOnly="0" labelOnly="1" outline="0" fieldPosition="0">
        <references count="1">
          <reference field="4294967294" count="2">
            <x v="0"/>
            <x v="1"/>
          </reference>
        </references>
      </pivotArea>
    </format>
    <format dxfId="11">
      <pivotArea type="all" dataOnly="0" outline="0" fieldPosition="0"/>
    </format>
    <format dxfId="10">
      <pivotArea outline="0" collapsedLevelsAreSubtotals="1" fieldPosition="0"/>
    </format>
    <format dxfId="9">
      <pivotArea field="0" type="button" dataOnly="0" labelOnly="1" outline="0" axis="axisRow" fieldPosition="1"/>
    </format>
    <format dxfId="8">
      <pivotArea dataOnly="0" labelOnly="1" fieldPosition="0">
        <references count="1">
          <reference field="0" count="0"/>
        </references>
      </pivotArea>
    </format>
    <format dxfId="7">
      <pivotArea dataOnly="0" labelOnly="1" outline="0" fieldPosition="0">
        <references count="1">
          <reference field="4294967294" count="2">
            <x v="0"/>
            <x v="1"/>
          </reference>
        </references>
      </pivotArea>
    </format>
  </formats>
  <conditionalFormats count="1">
    <conditionalFormat priority="1">
      <pivotAreas count="1">
        <pivotArea type="data" outline="0" collapsedLevelsAreSubtotals="1" fieldPosition="0">
          <references count="1">
            <reference field="4294967294" count="1" selected="0">
              <x v="1"/>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Respondent % "/>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7" showRowHeaders="1" showColHeaders="1" showRowStripes="0" showColStripes="0" showLastColumn="1"/>
  <rowHierarchiesUsage count="2">
    <rowHierarchyUsage hierarchyUsage="15"/>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ity]"/>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99733B3-EE6C-49F2-B96E-E21D580178B7}" name="PACKAGING" cacheId="20" applyNumberFormats="0" applyBorderFormats="0" applyFontFormats="0" applyPatternFormats="0" applyAlignmentFormats="0" applyWidthHeightFormats="1" dataCaption="Values" tag="703d1db8-c144-4164-9869-d08efb39539f" updatedVersion="8" minRefreshableVersion="3" useAutoFormatting="1" subtotalHiddenItems="1" rowGrandTotals="0" colGrandTotals="0" itemPrintTitles="1" createdVersion="8" indent="0" outline="1" outlineData="1" multipleFieldFilters="0" chartFormat="22">
  <location ref="F24:G29" firstHeaderRow="1"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i>
    <i>
      <x v="1"/>
    </i>
    <i>
      <x v="2"/>
    </i>
    <i>
      <x v="3"/>
    </i>
    <i>
      <x v="4"/>
    </i>
  </rowItems>
  <colItems count="1">
    <i/>
  </colItems>
  <dataFields count="1">
    <dataField name=" Respondent" fld="0" subtotal="count" showDataAs="percentOfCol" baseField="0" baseItem="0" numFmtId="9"/>
  </dataFields>
  <chartFormats count="7">
    <chartFormat chart="3" format="0" series="1">
      <pivotArea type="data" outline="0" fieldPosition="0">
        <references count="1">
          <reference field="4294967294" count="1" selected="0">
            <x v="0"/>
          </reference>
        </references>
      </pivotArea>
    </chartFormat>
    <chartFormat chart="20" format="15" series="1">
      <pivotArea type="data" outline="0" fieldPosition="0">
        <references count="1">
          <reference field="4294967294" count="1" selected="0">
            <x v="0"/>
          </reference>
        </references>
      </pivotArea>
    </chartFormat>
    <chartFormat chart="20" format="16">
      <pivotArea type="data" outline="0" fieldPosition="0">
        <references count="2">
          <reference field="4294967294" count="1" selected="0">
            <x v="0"/>
          </reference>
          <reference field="1" count="1" selected="0">
            <x v="0"/>
          </reference>
        </references>
      </pivotArea>
    </chartFormat>
    <chartFormat chart="20" format="17">
      <pivotArea type="data" outline="0" fieldPosition="0">
        <references count="2">
          <reference field="4294967294" count="1" selected="0">
            <x v="0"/>
          </reference>
          <reference field="1" count="1" selected="0">
            <x v="1"/>
          </reference>
        </references>
      </pivotArea>
    </chartFormat>
    <chartFormat chart="20" format="18">
      <pivotArea type="data" outline="0" fieldPosition="0">
        <references count="2">
          <reference field="4294967294" count="1" selected="0">
            <x v="0"/>
          </reference>
          <reference field="1" count="1" selected="0">
            <x v="2"/>
          </reference>
        </references>
      </pivotArea>
    </chartFormat>
    <chartFormat chart="20" format="19">
      <pivotArea type="data" outline="0" fieldPosition="0">
        <references count="2">
          <reference field="4294967294" count="1" selected="0">
            <x v="0"/>
          </reference>
          <reference field="1" count="1" selected="0">
            <x v="3"/>
          </reference>
        </references>
      </pivotArea>
    </chartFormat>
    <chartFormat chart="20" format="20">
      <pivotArea type="data" outline="0" fieldPosition="0">
        <references count="2">
          <reference field="4294967294" count="1" selected="0">
            <x v="0"/>
          </reference>
          <reference field="1" count="1" selected="0">
            <x v="4"/>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Respondent"/>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301504F9-0D82-422F-8588-C323B4FEF7EC}" name="TOP BRAND" cacheId="4" applyNumberFormats="0" applyBorderFormats="0" applyFontFormats="0" applyPatternFormats="0" applyAlignmentFormats="0" applyWidthHeightFormats="1" dataCaption="Values" tag="700e8586-cb81-45e3-a1dd-b70cbdfec677" updatedVersion="8" minRefreshableVersion="3" useAutoFormatting="1" subtotalHiddenItems="1" rowGrandTotals="0" colGrandTotals="0" itemPrintTitles="1" createdVersion="8" indent="0" outline="1" outlineData="1" multipleFieldFilters="0" chartFormat="15" rowHeaderCaption="Brand">
  <location ref="L3:M10" firstHeaderRow="1" firstDataRow="1" firstDataCol="1"/>
  <pivotFields count="2">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7">
    <i>
      <x v="3"/>
    </i>
    <i>
      <x/>
    </i>
    <i>
      <x v="4"/>
    </i>
    <i>
      <x v="1"/>
    </i>
    <i>
      <x v="2"/>
    </i>
    <i>
      <x v="6"/>
    </i>
    <i>
      <x v="5"/>
    </i>
  </rowItems>
  <colItems count="1">
    <i/>
  </colItems>
  <dataFields count="1">
    <dataField name="Share %" fld="1" subtotal="count" showDataAs="percentOfCol" baseField="0" baseItem="0" numFmtId="164"/>
  </dataFields>
  <chartFormats count="9">
    <chartFormat chart="1" format="0" series="1">
      <pivotArea type="data" outline="0" fieldPosition="0">
        <references count="1">
          <reference field="4294967294" count="1" selected="0">
            <x v="0"/>
          </reference>
        </references>
      </pivotArea>
    </chartFormat>
    <chartFormat chart="13" format="19" series="1">
      <pivotArea type="data" outline="0" fieldPosition="0">
        <references count="1">
          <reference field="4294967294" count="1" selected="0">
            <x v="0"/>
          </reference>
        </references>
      </pivotArea>
    </chartFormat>
    <chartFormat chart="13" format="20">
      <pivotArea type="data" outline="0" fieldPosition="0">
        <references count="2">
          <reference field="4294967294" count="1" selected="0">
            <x v="0"/>
          </reference>
          <reference field="0" count="1" selected="0">
            <x v="3"/>
          </reference>
        </references>
      </pivotArea>
    </chartFormat>
    <chartFormat chart="13" format="21">
      <pivotArea type="data" outline="0" fieldPosition="0">
        <references count="2">
          <reference field="4294967294" count="1" selected="0">
            <x v="0"/>
          </reference>
          <reference field="0" count="1" selected="0">
            <x v="0"/>
          </reference>
        </references>
      </pivotArea>
    </chartFormat>
    <chartFormat chart="13" format="22">
      <pivotArea type="data" outline="0" fieldPosition="0">
        <references count="2">
          <reference field="4294967294" count="1" selected="0">
            <x v="0"/>
          </reference>
          <reference field="0" count="1" selected="0">
            <x v="4"/>
          </reference>
        </references>
      </pivotArea>
    </chartFormat>
    <chartFormat chart="13" format="23">
      <pivotArea type="data" outline="0" fieldPosition="0">
        <references count="2">
          <reference field="4294967294" count="1" selected="0">
            <x v="0"/>
          </reference>
          <reference field="0" count="1" selected="0">
            <x v="1"/>
          </reference>
        </references>
      </pivotArea>
    </chartFormat>
    <chartFormat chart="13" format="24">
      <pivotArea type="data" outline="0" fieldPosition="0">
        <references count="2">
          <reference field="4294967294" count="1" selected="0">
            <x v="0"/>
          </reference>
          <reference field="0" count="1" selected="0">
            <x v="2"/>
          </reference>
        </references>
      </pivotArea>
    </chartFormat>
    <chartFormat chart="13" format="25">
      <pivotArea type="data" outline="0" fieldPosition="0">
        <references count="2">
          <reference field="4294967294" count="1" selected="0">
            <x v="0"/>
          </reference>
          <reference field="0" count="1" selected="0">
            <x v="6"/>
          </reference>
        </references>
      </pivotArea>
    </chartFormat>
    <chartFormat chart="13" format="26">
      <pivotArea type="data" outline="0" fieldPosition="0">
        <references count="2">
          <reference field="4294967294" count="1" selected="0">
            <x v="0"/>
          </reference>
          <reference field="0" count="1" selected="0">
            <x v="5"/>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9528367C-ABD5-49E6-9395-8D8C5F39B3BE}" name="PRICE  RANGE PREFERNCE" cacheId="14" applyNumberFormats="0" applyBorderFormats="0" applyFontFormats="0" applyPatternFormats="0" applyAlignmentFormats="0" applyWidthHeightFormats="1" dataCaption="Values" tag="9d888fa8-a0f2-42e3-bcdc-b5cec6a577d7" updatedVersion="8" minRefreshableVersion="3" useAutoFormatting="1" rowGrandTotals="0" colGrandTotals="0" itemPrintTitles="1" createdVersion="8" indent="0" outline="1" outlineData="1" multipleFieldFilters="0" chartFormat="17" rowHeaderCaption="Price level">
  <location ref="Q76:S80" firstHeaderRow="0"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4">
    <i>
      <x/>
    </i>
    <i>
      <x v="1"/>
    </i>
    <i>
      <x v="2"/>
    </i>
    <i>
      <x v="3"/>
    </i>
  </rowItems>
  <colFields count="1">
    <field x="-2"/>
  </colFields>
  <colItems count="2">
    <i>
      <x/>
    </i>
    <i i="1">
      <x v="1"/>
    </i>
  </colItems>
  <dataFields count="2">
    <dataField name="Count of Respondent" fld="1" subtotal="count" baseField="0" baseItem="0"/>
    <dataField name=" Respondent %" fld="3" subtotal="count" showDataAs="percentOfCol" baseField="0" baseItem="0" numFmtId="164">
      <extLst>
        <ext xmlns:x14="http://schemas.microsoft.com/office/spreadsheetml/2009/9/main" uri="{E15A36E0-9728-4e99-A89B-3F7291B0FE68}">
          <x14:dataField sourceField="1" uniqueName="[__Xl2].[Measures].[Count of Respondent_ID 2]"/>
        </ext>
      </extLst>
    </dataField>
  </dataFields>
  <chartFormats count="12">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5" format="2">
      <pivotArea type="data" outline="0" fieldPosition="0">
        <references count="2">
          <reference field="4294967294" count="1" selected="0">
            <x v="0"/>
          </reference>
          <reference field="0" count="1" selected="0">
            <x v="0"/>
          </reference>
        </references>
      </pivotArea>
    </chartFormat>
    <chartFormat chart="5" format="3">
      <pivotArea type="data" outline="0" fieldPosition="0">
        <references count="2">
          <reference field="4294967294" count="1" selected="0">
            <x v="0"/>
          </reference>
          <reference field="0" count="1" selected="0">
            <x v="1"/>
          </reference>
        </references>
      </pivotArea>
    </chartFormat>
    <chartFormat chart="5" format="4">
      <pivotArea type="data" outline="0" fieldPosition="0">
        <references count="2">
          <reference field="4294967294" count="1" selected="0">
            <x v="0"/>
          </reference>
          <reference field="0" count="1" selected="0">
            <x v="2"/>
          </reference>
        </references>
      </pivotArea>
    </chartFormat>
    <chartFormat chart="5" format="5">
      <pivotArea type="data" outline="0" fieldPosition="0">
        <references count="2">
          <reference field="4294967294" count="1" selected="0">
            <x v="0"/>
          </reference>
          <reference field="0" count="1" selected="0">
            <x v="3"/>
          </reference>
        </references>
      </pivotArea>
    </chartFormat>
    <chartFormat chart="7" format="12" series="1">
      <pivotArea type="data" outline="0" fieldPosition="0">
        <references count="1">
          <reference field="4294967294" count="1" selected="0">
            <x v="0"/>
          </reference>
        </references>
      </pivotArea>
    </chartFormat>
    <chartFormat chart="7" format="13">
      <pivotArea type="data" outline="0" fieldPosition="0">
        <references count="2">
          <reference field="4294967294" count="1" selected="0">
            <x v="0"/>
          </reference>
          <reference field="0" count="1" selected="0">
            <x v="0"/>
          </reference>
        </references>
      </pivotArea>
    </chartFormat>
    <chartFormat chart="7" format="14">
      <pivotArea type="data" outline="0" fieldPosition="0">
        <references count="2">
          <reference field="4294967294" count="1" selected="0">
            <x v="0"/>
          </reference>
          <reference field="0" count="1" selected="0">
            <x v="1"/>
          </reference>
        </references>
      </pivotArea>
    </chartFormat>
    <chartFormat chart="7" format="15">
      <pivotArea type="data" outline="0" fieldPosition="0">
        <references count="2">
          <reference field="4294967294" count="1" selected="0">
            <x v="0"/>
          </reference>
          <reference field="0" count="1" selected="0">
            <x v="2"/>
          </reference>
        </references>
      </pivotArea>
    </chartFormat>
    <chartFormat chart="7" format="16">
      <pivotArea type="data" outline="0" fieldPosition="0">
        <references count="2">
          <reference field="4294967294" count="1" selected="0">
            <x v="0"/>
          </reference>
          <reference field="0" count="1" selected="0">
            <x v="3"/>
          </reference>
        </references>
      </pivotArea>
    </chartFormat>
    <chartFormat chart="7" format="17" series="1">
      <pivotArea type="data" outline="0" fieldPosition="0">
        <references count="1">
          <reference field="4294967294" count="1" selected="0">
            <x v="1"/>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4E3D057A-323C-4BB5-9CBC-52EAE7B1AC74}" name="CODEX MARKETING" cacheId="9" applyNumberFormats="0" applyBorderFormats="0" applyFontFormats="0" applyPatternFormats="0" applyAlignmentFormats="0" applyWidthHeightFormats="1" dataCaption="Values" tag="73111747-babb-4000-9358-4a82bee0edee" updatedVersion="8" minRefreshableVersion="3" useAutoFormatting="1" rowGrandTotals="0" colGrandTotals="0" itemPrintTitles="1" createdVersion="8" indent="0" outline="1" outlineData="1" multipleFieldFilters="0" chartFormat="12">
  <location ref="R11:S17" firstHeaderRow="1" firstDataRow="1" firstDataCol="1"/>
  <pivotFields count="4">
    <pivotField dataField="1" subtotalTop="0" showAll="0" defaultSubtotal="0"/>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2"/>
    <field x="1"/>
  </rowFields>
  <rowItems count="6">
    <i>
      <x/>
    </i>
    <i r="1">
      <x/>
    </i>
    <i r="1">
      <x v="1"/>
    </i>
    <i r="1">
      <x v="2"/>
    </i>
    <i r="1">
      <x v="3"/>
    </i>
    <i r="1">
      <x v="4"/>
    </i>
  </rowItems>
  <colItems count="1">
    <i/>
  </colItems>
  <dataFields count="1">
    <dataField name="Count of Respondent_ID" fld="0" subtotal="count" showDataAs="percentOfCol" baseField="0" baseItem="0" numFmtId="164"/>
  </dataFields>
  <chartFormats count="12">
    <chartFormat chart="3" format="0" series="1">
      <pivotArea type="data" outline="0" fieldPosition="0">
        <references count="1">
          <reference field="4294967294" count="1" selected="0">
            <x v="0"/>
          </reference>
        </references>
      </pivotArea>
    </chartFormat>
    <chartFormat chart="3" format="1">
      <pivotArea type="data" outline="0" fieldPosition="0">
        <references count="3">
          <reference field="4294967294" count="1" selected="0">
            <x v="0"/>
          </reference>
          <reference field="1" count="1" selected="0">
            <x v="4"/>
          </reference>
          <reference field="2" count="1" selected="0">
            <x v="0"/>
          </reference>
        </references>
      </pivotArea>
    </chartFormat>
    <chartFormat chart="3" format="2">
      <pivotArea type="data" outline="0" fieldPosition="0">
        <references count="3">
          <reference field="4294967294" count="1" selected="0">
            <x v="0"/>
          </reference>
          <reference field="1" count="1" selected="0">
            <x v="3"/>
          </reference>
          <reference field="2" count="1" selected="0">
            <x v="0"/>
          </reference>
        </references>
      </pivotArea>
    </chartFormat>
    <chartFormat chart="3" format="3">
      <pivotArea type="data" outline="0" fieldPosition="0">
        <references count="3">
          <reference field="4294967294" count="1" selected="0">
            <x v="0"/>
          </reference>
          <reference field="1" count="1" selected="0">
            <x v="2"/>
          </reference>
          <reference field="2" count="1" selected="0">
            <x v="0"/>
          </reference>
        </references>
      </pivotArea>
    </chartFormat>
    <chartFormat chart="3" format="4">
      <pivotArea type="data" outline="0" fieldPosition="0">
        <references count="3">
          <reference field="4294967294" count="1" selected="0">
            <x v="0"/>
          </reference>
          <reference field="1" count="1" selected="0">
            <x v="1"/>
          </reference>
          <reference field="2" count="1" selected="0">
            <x v="0"/>
          </reference>
        </references>
      </pivotArea>
    </chartFormat>
    <chartFormat chart="3" format="5">
      <pivotArea type="data" outline="0" fieldPosition="0">
        <references count="3">
          <reference field="4294967294" count="1" selected="0">
            <x v="0"/>
          </reference>
          <reference field="1" count="1" selected="0">
            <x v="0"/>
          </reference>
          <reference field="2" count="1" selected="0">
            <x v="0"/>
          </reference>
        </references>
      </pivotArea>
    </chartFormat>
    <chartFormat chart="7" format="13" series="1">
      <pivotArea type="data" outline="0" fieldPosition="0">
        <references count="1">
          <reference field="4294967294" count="1" selected="0">
            <x v="0"/>
          </reference>
        </references>
      </pivotArea>
    </chartFormat>
    <chartFormat chart="7" format="14">
      <pivotArea type="data" outline="0" fieldPosition="0">
        <references count="3">
          <reference field="4294967294" count="1" selected="0">
            <x v="0"/>
          </reference>
          <reference field="1" count="1" selected="0">
            <x v="0"/>
          </reference>
          <reference field="2" count="1" selected="0">
            <x v="0"/>
          </reference>
        </references>
      </pivotArea>
    </chartFormat>
    <chartFormat chart="7" format="15">
      <pivotArea type="data" outline="0" fieldPosition="0">
        <references count="3">
          <reference field="4294967294" count="1" selected="0">
            <x v="0"/>
          </reference>
          <reference field="1" count="1" selected="0">
            <x v="1"/>
          </reference>
          <reference field="2" count="1" selected="0">
            <x v="0"/>
          </reference>
        </references>
      </pivotArea>
    </chartFormat>
    <chartFormat chart="7" format="16">
      <pivotArea type="data" outline="0" fieldPosition="0">
        <references count="3">
          <reference field="4294967294" count="1" selected="0">
            <x v="0"/>
          </reference>
          <reference field="1" count="1" selected="0">
            <x v="2"/>
          </reference>
          <reference field="2" count="1" selected="0">
            <x v="0"/>
          </reference>
        </references>
      </pivotArea>
    </chartFormat>
    <chartFormat chart="7" format="17">
      <pivotArea type="data" outline="0" fieldPosition="0">
        <references count="3">
          <reference field="4294967294" count="1" selected="0">
            <x v="0"/>
          </reference>
          <reference field="1" count="1" selected="0">
            <x v="3"/>
          </reference>
          <reference field="2" count="1" selected="0">
            <x v="0"/>
          </reference>
        </references>
      </pivotArea>
    </chartFormat>
    <chartFormat chart="7" format="18">
      <pivotArea type="data" outline="0" fieldPosition="0">
        <references count="3">
          <reference field="4294967294" count="1" selected="0">
            <x v="0"/>
          </reference>
          <reference field="1" count="1" selected="0">
            <x v="4"/>
          </reference>
          <reference field="2"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D1F7A6C3-F9D2-460A-B176-7FE90E367DA7}" name="CODEX CONSUMER" cacheId="7" applyNumberFormats="0" applyBorderFormats="0" applyFontFormats="0" applyPatternFormats="0" applyAlignmentFormats="0" applyWidthHeightFormats="1" dataCaption="Values" tag="c26e9068-3229-46aa-9836-4e1ee3d37024" updatedVersion="8" minRefreshableVersion="3" useAutoFormatting="1" itemPrintTitles="1" createdVersion="8" indent="0" outline="1" outlineData="1" multipleFieldFilters="0">
  <location ref="AD80:AD8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335BB08-075E-4C41-BF0A-DBE96505589A}" name="REASONS PREVENTING TRYING" cacheId="26" applyNumberFormats="0" applyBorderFormats="0" applyFontFormats="0" applyPatternFormats="0" applyAlignmentFormats="0" applyWidthHeightFormats="1" dataCaption="Values" tag="29b7550b-565e-4a95-9b78-b0212c03fa02" updatedVersion="8" minRefreshableVersion="3" useAutoFormatting="1" subtotalHiddenItems="1" rowGrandTotals="0" colGrandTotals="0" itemPrintTitles="1" createdVersion="8" indent="0" outline="1" outlineData="1" multipleFieldFilters="0" chartFormat="27" rowHeaderCaption="Reasons preventing trying">
  <location ref="L13:M18" firstHeaderRow="1" firstDataRow="1" firstDataCol="1"/>
  <pivotFields count="3">
    <pivotField dataField="1" subtotalTop="0" showAll="0" defaultSubtotal="0"/>
    <pivotField axis="axisRow"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5">
    <i>
      <x v="3"/>
    </i>
    <i>
      <x v="4"/>
    </i>
    <i>
      <x v="2"/>
    </i>
    <i>
      <x/>
    </i>
    <i>
      <x v="1"/>
    </i>
  </rowItems>
  <colItems count="1">
    <i/>
  </colItems>
  <dataFields count="1">
    <dataField name="Count " fld="0" subtotal="count" showDataAs="percentOfCol" baseField="0" baseItem="0" numFmtId="9"/>
  </dataFields>
  <chartFormats count="6">
    <chartFormat chart="1" format="15" series="1">
      <pivotArea type="data" outline="0" fieldPosition="0">
        <references count="1">
          <reference field="4294967294" count="1" selected="0">
            <x v="0"/>
          </reference>
        </references>
      </pivotArea>
    </chartFormat>
    <chartFormat chart="25" format="28" series="1">
      <pivotArea type="data" outline="0" fieldPosition="0">
        <references count="1">
          <reference field="4294967294" count="1" selected="0">
            <x v="0"/>
          </reference>
        </references>
      </pivotArea>
    </chartFormat>
    <chartFormat chart="25" format="29">
      <pivotArea type="data" outline="0" fieldPosition="0">
        <references count="2">
          <reference field="4294967294" count="1" selected="0">
            <x v="0"/>
          </reference>
          <reference field="1" count="1" selected="0">
            <x v="3"/>
          </reference>
        </references>
      </pivotArea>
    </chartFormat>
    <chartFormat chart="25" format="30">
      <pivotArea type="data" outline="0" fieldPosition="0">
        <references count="2">
          <reference field="4294967294" count="1" selected="0">
            <x v="0"/>
          </reference>
          <reference field="1" count="1" selected="0">
            <x v="4"/>
          </reference>
        </references>
      </pivotArea>
    </chartFormat>
    <chartFormat chart="25" format="31">
      <pivotArea type="data" outline="0" fieldPosition="0">
        <references count="2">
          <reference field="4294967294" count="1" selected="0">
            <x v="0"/>
          </reference>
          <reference field="1" count="1" selected="0">
            <x v="0"/>
          </reference>
        </references>
      </pivotArea>
    </chartFormat>
    <chartFormat chart="25" format="32">
      <pivotArea type="data" outline="0" fieldPosition="0">
        <references count="2">
          <reference field="4294967294" count="1" selected="0">
            <x v="0"/>
          </reference>
          <reference field="1" count="1" selected="0">
            <x v="1"/>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AB44E2DA-2E03-4C4E-97FC-01C12A5E1C22}" name="LIMITD EDTION PACKAGING" cacheId="11" applyNumberFormats="0" applyBorderFormats="0" applyFontFormats="0" applyPatternFormats="0" applyAlignmentFormats="0" applyWidthHeightFormats="1" dataCaption="Values" tag="3afe36ec-05ad-4e9f-a129-3b4f3af76df4" updatedVersion="8" minRefreshableVersion="3" useAutoFormatting="1" rowGrandTotals="0" colGrandTotals="0" itemPrintTitles="1" createdVersion="8" indent="0" outline="1" outlineData="1" multipleFieldFilters="0" chartFormat="13" rowHeaderCaption="Limited edition packaging">
  <location ref="Q86:R89"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3">
    <i>
      <x/>
    </i>
    <i>
      <x v="1"/>
    </i>
    <i>
      <x v="2"/>
    </i>
  </rowItems>
  <colItems count="1">
    <i/>
  </colItems>
  <dataFields count="1">
    <dataField name="Respondent %" fld="0" subtotal="count" showDataAs="percentOfCol" baseField="0" baseItem="0" numFmtId="9"/>
  </dataFields>
  <chartFormats count="8">
    <chartFormat chart="4" format="1" series="1">
      <pivotArea type="data" outline="0" fieldPosition="0">
        <references count="1">
          <reference field="4294967294" count="1" selected="0">
            <x v="0"/>
          </reference>
        </references>
      </pivotArea>
    </chartFormat>
    <chartFormat chart="4" format="2">
      <pivotArea type="data" outline="0" fieldPosition="0">
        <references count="2">
          <reference field="4294967294" count="1" selected="0">
            <x v="0"/>
          </reference>
          <reference field="1" count="1" selected="0">
            <x v="0"/>
          </reference>
        </references>
      </pivotArea>
    </chartFormat>
    <chartFormat chart="4" format="3">
      <pivotArea type="data" outline="0" fieldPosition="0">
        <references count="2">
          <reference field="4294967294" count="1" selected="0">
            <x v="0"/>
          </reference>
          <reference field="1" count="1" selected="0">
            <x v="1"/>
          </reference>
        </references>
      </pivotArea>
    </chartFormat>
    <chartFormat chart="4" format="4">
      <pivotArea type="data" outline="0" fieldPosition="0">
        <references count="2">
          <reference field="4294967294" count="1" selected="0">
            <x v="0"/>
          </reference>
          <reference field="1"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pivotArea type="data" outline="0" fieldPosition="0">
        <references count="2">
          <reference field="4294967294" count="1" selected="0">
            <x v="0"/>
          </reference>
          <reference field="1" count="1" selected="0">
            <x v="0"/>
          </reference>
        </references>
      </pivotArea>
    </chartFormat>
    <chartFormat chart="6" format="11">
      <pivotArea type="data" outline="0" fieldPosition="0">
        <references count="2">
          <reference field="4294967294" count="1" selected="0">
            <x v="0"/>
          </reference>
          <reference field="1" count="1" selected="0">
            <x v="1"/>
          </reference>
        </references>
      </pivotArea>
    </chartFormat>
    <chartFormat chart="6" format="12">
      <pivotArea type="data" outline="0" fieldPosition="0">
        <references count="2">
          <reference field="4294967294" count="1" selected="0">
            <x v="0"/>
          </reference>
          <reference field="1" count="1" selected="0">
            <x v="2"/>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46F01459-05E8-4579-ABF8-880D45DE75EC}" name="TOTAL RESPONDENT 2" cacheId="24" applyNumberFormats="0" applyBorderFormats="0" applyFontFormats="0" applyPatternFormats="0" applyAlignmentFormats="0" applyWidthHeightFormats="1" dataCaption="Values" tag="d4810bf4-f0fc-4484-8055-87f498af94ce" updatedVersion="8" minRefreshableVersion="3" useAutoFormatting="1" itemPrintTitles="1" createdVersion="8" indent="0" outline="1" outlineData="1" multipleFieldFilters="0">
  <location ref="AD128:AD12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663931B1-5678-4B43-940E-B003FE00F17A}" name="TESTE EXP OF CODEX" cacheId="3" applyNumberFormats="0" applyBorderFormats="0" applyFontFormats="0" applyPatternFormats="0" applyAlignmentFormats="0" applyWidthHeightFormats="1" dataCaption="Values" tag="10d6f519-e66f-48ea-ae7c-5a434799f810" updatedVersion="8" minRefreshableVersion="3" useAutoFormatting="1" subtotalHiddenItems="1" rowGrandTotals="0" colGrandTotals="0" itemPrintTitles="1" createdVersion="8" indent="0" outline="1" outlineData="1" multipleFieldFilters="0" chartFormat="3" rowHeaderCaption="Teste experience">
  <location ref="W91:X97"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
        <item s="1" x="0"/>
      </items>
    </pivotField>
  </pivotFields>
  <rowFields count="2">
    <field x="2"/>
    <field x="1"/>
  </rowFields>
  <rowItems count="6">
    <i>
      <x/>
    </i>
    <i r="1">
      <x/>
    </i>
    <i r="1">
      <x v="1"/>
    </i>
    <i r="1">
      <x v="2"/>
    </i>
    <i r="1">
      <x v="3"/>
    </i>
    <i r="1">
      <x v="4"/>
    </i>
  </rowItems>
  <colItems count="1">
    <i/>
  </colItems>
  <dataFields count="1">
    <dataField name=" Respondent %" fld="0" subtotal="count" showDataAs="percentOfCol" baseField="0" baseItem="0" numFmtId="9"/>
  </dataFields>
  <chartFormats count="6">
    <chartFormat chart="2" format="1" series="1">
      <pivotArea type="data" outline="0" fieldPosition="0">
        <references count="1">
          <reference field="4294967294" count="1" selected="0">
            <x v="0"/>
          </reference>
        </references>
      </pivotArea>
    </chartFormat>
    <chartFormat chart="2" format="2">
      <pivotArea type="data" outline="0" fieldPosition="0">
        <references count="3">
          <reference field="4294967294" count="1" selected="0">
            <x v="0"/>
          </reference>
          <reference field="1" count="1" selected="0">
            <x v="1"/>
          </reference>
          <reference field="2" count="1" selected="0">
            <x v="0"/>
          </reference>
        </references>
      </pivotArea>
    </chartFormat>
    <chartFormat chart="2" format="3">
      <pivotArea type="data" outline="0" fieldPosition="0">
        <references count="3">
          <reference field="4294967294" count="1" selected="0">
            <x v="0"/>
          </reference>
          <reference field="1" count="1" selected="0">
            <x v="2"/>
          </reference>
          <reference field="2" count="1" selected="0">
            <x v="0"/>
          </reference>
        </references>
      </pivotArea>
    </chartFormat>
    <chartFormat chart="2" format="4">
      <pivotArea type="data" outline="0" fieldPosition="0">
        <references count="3">
          <reference field="4294967294" count="1" selected="0">
            <x v="0"/>
          </reference>
          <reference field="1" count="1" selected="0">
            <x v="4"/>
          </reference>
          <reference field="2" count="1" selected="0">
            <x v="0"/>
          </reference>
        </references>
      </pivotArea>
    </chartFormat>
    <chartFormat chart="2" format="5">
      <pivotArea type="data" outline="0" fieldPosition="0">
        <references count="3">
          <reference field="4294967294" count="1" selected="0">
            <x v="0"/>
          </reference>
          <reference field="1" count="1" selected="0">
            <x v="0"/>
          </reference>
          <reference field="2" count="1" selected="0">
            <x v="0"/>
          </reference>
        </references>
      </pivotArea>
    </chartFormat>
    <chartFormat chart="2" format="6">
      <pivotArea type="data" outline="0" fieldPosition="0">
        <references count="3">
          <reference field="4294967294" count="1" selected="0">
            <x v="0"/>
          </reference>
          <reference field="1" count="1" selected="0">
            <x v="3"/>
          </reference>
          <reference field="2"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61EC997F-B703-41E9-B212-9624026FEC83}" name="HIGHEST PRICE PREFERENCE" cacheId="8" applyNumberFormats="0" applyBorderFormats="0" applyFontFormats="0" applyPatternFormats="0" applyAlignmentFormats="0" applyWidthHeightFormats="1" dataCaption="Values" tag="67e70b4a-23f1-43aa-a8ef-2ee15abb078f" updatedVersion="8" minRefreshableVersion="3" useAutoFormatting="1" rowGrandTotals="0" colGrandTotals="0" itemPrintTitles="1" createdVersion="8" indent="0" outline="1" outlineData="1" multipleFieldFilters="0" rowHeaderCaption="PRICE RANGE">
  <location ref="AD83:AE87" firstHeaderRow="1" firstDataRow="1" firstDataCol="1"/>
  <pivotFields count="3">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v="1"/>
    </i>
    <i>
      <x/>
    </i>
    <i>
      <x v="2"/>
    </i>
    <i>
      <x v="3"/>
    </i>
  </rowItems>
  <colItems count="1">
    <i/>
  </colItems>
  <dataFields count="1">
    <dataField name="Count of Respondent" fld="1"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BD2F4963-579D-4E7D-A07B-57A8645BB8BF}" name="GENDER DISTRIBUTION" cacheId="18" applyNumberFormats="0" applyBorderFormats="0" applyFontFormats="0" applyPatternFormats="0" applyAlignmentFormats="0" applyWidthHeightFormats="1" dataCaption="Values" tag="dd858302-ce55-44c4-b0d7-3d53e7555186" updatedVersion="8" minRefreshableVersion="3" useAutoFormatting="1" subtotalHiddenItems="1" rowGrandTotals="0" colGrandTotals="0" itemPrintTitles="1" createdVersion="8" indent="0" outline="1" outlineData="1" multipleFieldFilters="0" chartFormat="17">
  <location ref="B3:C6" firstHeaderRow="1" firstDataRow="1" firstDataCol="1"/>
  <pivotFields count="4">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
    <i>
      <x v="1"/>
    </i>
    <i>
      <x/>
    </i>
    <i>
      <x v="2"/>
    </i>
  </rowItems>
  <colItems count="1">
    <i/>
  </colItems>
  <dataFields count="1">
    <dataField name=" Respondent_ID" fld="1" subtotal="count" showDataAs="percentOfCol" baseField="0" baseItem="0" numFmtId="164"/>
  </dataFields>
  <chartFormats count="8">
    <chartFormat chart="1" format="0"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 chart="1" format="3">
      <pivotArea type="data" outline="0" fieldPosition="0">
        <references count="2">
          <reference field="4294967294" count="1" selected="0">
            <x v="0"/>
          </reference>
          <reference field="0" count="1" selected="0">
            <x v="2"/>
          </reference>
        </references>
      </pivotArea>
    </chartFormat>
    <chartFormat chart="1" format="4">
      <pivotArea type="data" outline="0" fieldPosition="0">
        <references count="2">
          <reference field="4294967294" count="1" selected="0">
            <x v="0"/>
          </reference>
          <reference field="0" count="1" selected="0">
            <x v="0"/>
          </reference>
        </references>
      </pivotArea>
    </chartFormat>
    <chartFormat chart="15" format="17" series="1">
      <pivotArea type="data" outline="0" fieldPosition="0">
        <references count="1">
          <reference field="4294967294" count="1" selected="0">
            <x v="0"/>
          </reference>
        </references>
      </pivotArea>
    </chartFormat>
    <chartFormat chart="15" format="18">
      <pivotArea type="data" outline="0" fieldPosition="0">
        <references count="2">
          <reference field="4294967294" count="1" selected="0">
            <x v="0"/>
          </reference>
          <reference field="0" count="1" selected="0">
            <x v="1"/>
          </reference>
        </references>
      </pivotArea>
    </chartFormat>
    <chartFormat chart="15" format="19">
      <pivotArea type="data" outline="0" fieldPosition="0">
        <references count="2">
          <reference field="4294967294" count="1" selected="0">
            <x v="0"/>
          </reference>
          <reference field="0" count="1" selected="0">
            <x v="0"/>
          </reference>
        </references>
      </pivotArea>
    </chartFormat>
    <chartFormat chart="15" format="20">
      <pivotArea type="data" outline="0" fieldPosition="0">
        <references count="2">
          <reference field="4294967294" count="1" selected="0">
            <x v="0"/>
          </reference>
          <reference field="0" count="1" selected="0">
            <x v="2"/>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Respondent_ID"/>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2E43163F-0143-4877-90EF-67E55821CD02}" name="AGE DISTRIBUTION" cacheId="17" applyNumberFormats="0" applyBorderFormats="0" applyFontFormats="0" applyPatternFormats="0" applyAlignmentFormats="0" applyWidthHeightFormats="1" dataCaption="Values" tag="e7eab21b-c0e6-422b-b956-60ab1d3df5f1" updatedVersion="8" minRefreshableVersion="3" useAutoFormatting="1" subtotalHiddenItems="1" rowGrandTotals="0" colGrandTotals="0" itemPrintTitles="1" createdVersion="8" indent="0" outline="1" outlineData="1" multipleFieldFilters="0" chartFormat="19">
  <location ref="B19:C23" firstHeaderRow="1" firstDataRow="1" firstDataCol="1"/>
  <pivotFields count="4">
    <pivotField axis="axisRow" allDrilled="1" subtotalTop="0" showAll="0" dataSourceSort="1" defaultSubtotal="0" defaultAttributeDrillState="1">
      <items count="5">
        <item s="1" x="0"/>
        <item s="1" x="1"/>
        <item s="1" x="2"/>
        <item s="1"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x v="3"/>
    </i>
  </rowItems>
  <colItems count="1">
    <i/>
  </colItems>
  <dataFields count="1">
    <dataField name="Count of Respondent_ID" fld="1" subtotal="count" showDataAs="percentOfCol" baseField="0" baseItem="0" numFmtId="164"/>
  </dataFields>
  <chartFormats count="15">
    <chartFormat chart="2" format="0" series="1">
      <pivotArea type="data" outline="0" fieldPosition="0">
        <references count="1">
          <reference field="4294967294" count="1" selected="0">
            <x v="0"/>
          </reference>
        </references>
      </pivotArea>
    </chartFormat>
    <chartFormat chart="2" format="2">
      <pivotArea type="data" outline="0" fieldPosition="0">
        <references count="2">
          <reference field="4294967294" count="1" selected="0">
            <x v="0"/>
          </reference>
          <reference field="0" count="1" selected="0">
            <x v="1"/>
          </reference>
        </references>
      </pivotArea>
    </chartFormat>
    <chartFormat chart="2" format="3">
      <pivotArea type="data" outline="0" fieldPosition="0">
        <references count="2">
          <reference field="4294967294" count="1" selected="0">
            <x v="0"/>
          </reference>
          <reference field="0" count="1" selected="0">
            <x v="3"/>
          </reference>
        </references>
      </pivotArea>
    </chartFormat>
    <chartFormat chart="2" format="4">
      <pivotArea type="data" outline="0" fieldPosition="0">
        <references count="2">
          <reference field="4294967294" count="1" selected="0">
            <x v="0"/>
          </reference>
          <reference field="0" count="1" selected="0">
            <x v="0"/>
          </reference>
        </references>
      </pivotArea>
    </chartFormat>
    <chartFormat chart="2" format="5">
      <pivotArea type="data" outline="0" fieldPosition="0">
        <references count="2">
          <reference field="4294967294" count="1" selected="0">
            <x v="0"/>
          </reference>
          <reference field="0" count="1" selected="0">
            <x v="2"/>
          </reference>
        </references>
      </pivotArea>
    </chartFormat>
    <chartFormat chart="2" format="6">
      <pivotArea type="data" outline="0" fieldPosition="0">
        <references count="2">
          <reference field="4294967294" count="1" selected="0">
            <x v="0"/>
          </reference>
          <reference field="0" count="1" selected="0">
            <x v="4"/>
          </reference>
        </references>
      </pivotArea>
    </chartFormat>
    <chartFormat chart="2" format="7" series="1">
      <pivotArea type="data" outline="0" fieldPosition="0">
        <references count="2">
          <reference field="4294967294" count="1" selected="0">
            <x v="0"/>
          </reference>
          <reference field="0" count="1" selected="0">
            <x v="1"/>
          </reference>
        </references>
      </pivotArea>
    </chartFormat>
    <chartFormat chart="2" format="8" series="1">
      <pivotArea type="data" outline="0" fieldPosition="0">
        <references count="2">
          <reference field="4294967294" count="1" selected="0">
            <x v="0"/>
          </reference>
          <reference field="0" count="1" selected="0">
            <x v="2"/>
          </reference>
        </references>
      </pivotArea>
    </chartFormat>
    <chartFormat chart="2" format="9" series="1">
      <pivotArea type="data" outline="0" fieldPosition="0">
        <references count="2">
          <reference field="4294967294" count="1" selected="0">
            <x v="0"/>
          </reference>
          <reference field="0" count="1" selected="0">
            <x v="3"/>
          </reference>
        </references>
      </pivotArea>
    </chartFormat>
    <chartFormat chart="2" format="10" series="1">
      <pivotArea type="data" outline="0" fieldPosition="0">
        <references count="2">
          <reference field="4294967294" count="1" selected="0">
            <x v="0"/>
          </reference>
          <reference field="0" count="1" selected="0">
            <x v="4"/>
          </reference>
        </references>
      </pivotArea>
    </chartFormat>
    <chartFormat chart="17" format="28" series="1">
      <pivotArea type="data" outline="0" fieldPosition="0">
        <references count="1">
          <reference field="4294967294" count="1" selected="0">
            <x v="0"/>
          </reference>
        </references>
      </pivotArea>
    </chartFormat>
    <chartFormat chart="17" format="29">
      <pivotArea type="data" outline="0" fieldPosition="0">
        <references count="2">
          <reference field="4294967294" count="1" selected="0">
            <x v="0"/>
          </reference>
          <reference field="0" count="1" selected="0">
            <x v="0"/>
          </reference>
        </references>
      </pivotArea>
    </chartFormat>
    <chartFormat chart="17" format="30">
      <pivotArea type="data" outline="0" fieldPosition="0">
        <references count="2">
          <reference field="4294967294" count="1" selected="0">
            <x v="0"/>
          </reference>
          <reference field="0" count="1" selected="0">
            <x v="1"/>
          </reference>
        </references>
      </pivotArea>
    </chartFormat>
    <chartFormat chart="17" format="31">
      <pivotArea type="data" outline="0" fieldPosition="0">
        <references count="2">
          <reference field="4294967294" count="1" selected="0">
            <x v="0"/>
          </reference>
          <reference field="0" count="1" selected="0">
            <x v="2"/>
          </reference>
        </references>
      </pivotArea>
    </chartFormat>
    <chartFormat chart="17" format="32">
      <pivotArea type="data" outline="0" fieldPosition="0">
        <references count="2">
          <reference field="4294967294" count="1" selected="0">
            <x v="0"/>
          </reference>
          <reference field="0" count="1" selected="0">
            <x v="3"/>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spondent_ID2"/>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DB93087B-E7CE-4BA1-BE6E-1B514384A03C}" name="PURCHASING SITUATION" cacheId="15" applyNumberFormats="0" applyBorderFormats="0" applyFontFormats="0" applyPatternFormats="0" applyAlignmentFormats="0" applyWidthHeightFormats="1" dataCaption="Values" tag="6ee9a4c2-7cb3-46d0-96b4-9c73103344f2" updatedVersion="8" minRefreshableVersion="3" useAutoFormatting="1" rowGrandTotals="0" colGrandTotals="0" itemPrintTitles="1" createdVersion="8" indent="0" outline="1" outlineData="1" multipleFieldFilters="0" chartFormat="13" rowHeaderCaption="Purchasing situation ">
  <location ref="N77:O81" firstHeaderRow="1" firstDataRow="1" firstDataCol="1"/>
  <pivotFields count="3">
    <pivotField axis="axisRow" allDrilled="1" subtotalTop="0" showAll="0" dataSourceSort="1" defaultSubtotal="0" defaultAttributeDrillState="1">
      <items count="5">
        <item s="1" x="0"/>
        <item s="1" x="1"/>
        <item s="1" x="2"/>
        <item s="1" x="3"/>
        <item x="4"/>
      </items>
    </pivotField>
    <pivotField dataField="1" subtotalTop="0" showAll="0" defaultSubtotal="0"/>
    <pivotField allDrilled="1" subtotalTop="0" showAll="0" dataSourceSort="1" defaultSubtotal="0" defaultAttributeDrillState="1"/>
  </pivotFields>
  <rowFields count="1">
    <field x="0"/>
  </rowFields>
  <rowItems count="4">
    <i>
      <x/>
    </i>
    <i>
      <x v="1"/>
    </i>
    <i>
      <x v="2"/>
    </i>
    <i>
      <x v="3"/>
    </i>
  </rowItems>
  <colItems count="1">
    <i/>
  </colItems>
  <dataFields count="1">
    <dataField name=" Respondent %" fld="1" subtotal="count" showDataAs="percentOfCol" baseField="0" baseItem="0" numFmtId="164"/>
  </dataFields>
  <chartFormats count="11">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0" count="1" selected="0">
            <x v="1"/>
          </reference>
        </references>
      </pivotArea>
    </chartFormat>
    <chartFormat chart="3" format="3">
      <pivotArea type="data" outline="0" fieldPosition="0">
        <references count="2">
          <reference field="4294967294" count="1" selected="0">
            <x v="0"/>
          </reference>
          <reference field="0" count="1" selected="0">
            <x v="4"/>
          </reference>
        </references>
      </pivotArea>
    </chartFormat>
    <chartFormat chart="3" format="4">
      <pivotArea type="data" outline="0" fieldPosition="0">
        <references count="2">
          <reference field="4294967294" count="1" selected="0">
            <x v="0"/>
          </reference>
          <reference field="0" count="1" selected="0">
            <x v="0"/>
          </reference>
        </references>
      </pivotArea>
    </chartFormat>
    <chartFormat chart="3" format="5">
      <pivotArea type="data" outline="0" fieldPosition="0">
        <references count="2">
          <reference field="4294967294" count="1" selected="0">
            <x v="0"/>
          </reference>
          <reference field="0" count="1" selected="0">
            <x v="3"/>
          </reference>
        </references>
      </pivotArea>
    </chartFormat>
    <chartFormat chart="3" format="6">
      <pivotArea type="data" outline="0" fieldPosition="0">
        <references count="2">
          <reference field="4294967294" count="1" selected="0">
            <x v="0"/>
          </reference>
          <reference field="0" count="1" selected="0">
            <x v="2"/>
          </reference>
        </references>
      </pivotArea>
    </chartFormat>
    <chartFormat chart="6" format="12" series="1">
      <pivotArea type="data" outline="0" fieldPosition="0">
        <references count="1">
          <reference field="4294967294" count="1" selected="0">
            <x v="0"/>
          </reference>
        </references>
      </pivotArea>
    </chartFormat>
    <chartFormat chart="6" format="13">
      <pivotArea type="data" outline="0" fieldPosition="0">
        <references count="2">
          <reference field="4294967294" count="1" selected="0">
            <x v="0"/>
          </reference>
          <reference field="0" count="1" selected="0">
            <x v="0"/>
          </reference>
        </references>
      </pivotArea>
    </chartFormat>
    <chartFormat chart="6" format="14">
      <pivotArea type="data" outline="0" fieldPosition="0">
        <references count="2">
          <reference field="4294967294" count="1" selected="0">
            <x v="0"/>
          </reference>
          <reference field="0" count="1" selected="0">
            <x v="1"/>
          </reference>
        </references>
      </pivotArea>
    </chartFormat>
    <chartFormat chart="6" format="15">
      <pivotArea type="data" outline="0" fieldPosition="0">
        <references count="2">
          <reference field="4294967294" count="1" selected="0">
            <x v="0"/>
          </reference>
          <reference field="0" count="1" selected="0">
            <x v="2"/>
          </reference>
        </references>
      </pivotArea>
    </chartFormat>
    <chartFormat chart="6" format="16">
      <pivotArea type="data" outline="0" fieldPosition="0">
        <references count="2">
          <reference field="4294967294" count="1" selected="0">
            <x v="0"/>
          </reference>
          <reference field="0" count="1" selected="0">
            <x v="3"/>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A5CC8964-E1A7-49E9-A228-A55C54299E46}" name="channel by age" cacheId="22" applyNumberFormats="0" applyBorderFormats="0" applyFontFormats="0" applyPatternFormats="0" applyAlignmentFormats="0" applyWidthHeightFormats="1" dataCaption="Values" tag="05b79e67-fc3c-4e31-a8f1-42b40048cb7f" updatedVersion="8" minRefreshableVersion="3" useAutoFormatting="1" subtotalHiddenItems="1" rowGrandTotals="0" colGrandTotals="0" itemPrintTitles="1" createdVersion="8" indent="0" outline="1" outlineData="1" multipleFieldFilters="0" chartFormat="11">
  <location ref="B44:G48" firstHeaderRow="1" firstDataRow="2" firstDataCol="1"/>
  <pivotFields count="4">
    <pivotField axis="axisRow" allDrilled="1" subtotalTop="0" showAll="0" dataSourceSort="1" defaultSubtotal="0" defaultAttributeDrillState="1">
      <items count="4">
        <item s="1" x="0"/>
        <item s="1" x="1"/>
        <item s="1" x="2"/>
        <item x="3"/>
      </items>
    </pivotField>
    <pivotField axis="axisCol"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3">
    <i>
      <x/>
    </i>
    <i>
      <x v="1"/>
    </i>
    <i>
      <x v="2"/>
    </i>
  </rowItems>
  <colFields count="1">
    <field x="1"/>
  </colFields>
  <colItems count="5">
    <i>
      <x/>
    </i>
    <i>
      <x v="1"/>
    </i>
    <i>
      <x v="2"/>
    </i>
    <i>
      <x v="3"/>
    </i>
    <i>
      <x v="4"/>
    </i>
  </colItems>
  <dataFields count="1">
    <dataField name="Count of Respondent_ID" fld="2" subtotal="count" baseField="0" baseItem="0"/>
  </dataFields>
  <chartFormats count="15">
    <chartFormat chart="2" format="0" series="1">
      <pivotArea type="data" outline="0" fieldPosition="0">
        <references count="2">
          <reference field="4294967294" count="1" selected="0">
            <x v="0"/>
          </reference>
          <reference field="0" count="1" selected="0">
            <x v="0"/>
          </reference>
        </references>
      </pivotArea>
    </chartFormat>
    <chartFormat chart="2" format="1" series="1">
      <pivotArea type="data" outline="0" fieldPosition="0">
        <references count="2">
          <reference field="4294967294" count="1" selected="0">
            <x v="0"/>
          </reference>
          <reference field="0" count="1" selected="0">
            <x v="1"/>
          </reference>
        </references>
      </pivotArea>
    </chartFormat>
    <chartFormat chart="2" format="2" series="1">
      <pivotArea type="data" outline="0" fieldPosition="0">
        <references count="2">
          <reference field="4294967294" count="1" selected="0">
            <x v="0"/>
          </reference>
          <reference field="0" count="1" selected="0">
            <x v="2"/>
          </reference>
        </references>
      </pivotArea>
    </chartFormat>
    <chartFormat chart="2" format="3" series="1">
      <pivotArea type="data" outline="0" fieldPosition="0">
        <references count="2">
          <reference field="4294967294" count="1" selected="0">
            <x v="0"/>
          </reference>
          <reference field="0" count="1" selected="0">
            <x v="3"/>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 chart="2" format="6" series="1">
      <pivotArea type="data" outline="0" fieldPosition="0">
        <references count="2">
          <reference field="4294967294" count="1" selected="0">
            <x v="0"/>
          </reference>
          <reference field="1" count="1" selected="0">
            <x v="2"/>
          </reference>
        </references>
      </pivotArea>
    </chartFormat>
    <chartFormat chart="2" format="7" series="1">
      <pivotArea type="data" outline="0" fieldPosition="0">
        <references count="2">
          <reference field="4294967294" count="1" selected="0">
            <x v="0"/>
          </reference>
          <reference field="1" count="1" selected="0">
            <x v="3"/>
          </reference>
        </references>
      </pivotArea>
    </chartFormat>
    <chartFormat chart="2" format="8" series="1">
      <pivotArea type="data" outline="0" fieldPosition="0">
        <references count="2">
          <reference field="4294967294" count="1" selected="0">
            <x v="0"/>
          </reference>
          <reference field="1" count="1" selected="0">
            <x v="4"/>
          </reference>
        </references>
      </pivotArea>
    </chartFormat>
    <chartFormat chart="2" format="9" series="1">
      <pivotArea type="data" outline="0" fieldPosition="0">
        <references count="2">
          <reference field="4294967294" count="1" selected="0">
            <x v="0"/>
          </reference>
          <reference field="1" count="1" selected="0">
            <x v="0"/>
          </reference>
        </references>
      </pivotArea>
    </chartFormat>
    <chartFormat chart="9" format="24" series="1">
      <pivotArea type="data" outline="0" fieldPosition="0">
        <references count="2">
          <reference field="4294967294" count="1" selected="0">
            <x v="0"/>
          </reference>
          <reference field="1" count="1" selected="0">
            <x v="0"/>
          </reference>
        </references>
      </pivotArea>
    </chartFormat>
    <chartFormat chart="9" format="25" series="1">
      <pivotArea type="data" outline="0" fieldPosition="0">
        <references count="2">
          <reference field="4294967294" count="1" selected="0">
            <x v="0"/>
          </reference>
          <reference field="1" count="1" selected="0">
            <x v="1"/>
          </reference>
        </references>
      </pivotArea>
    </chartFormat>
    <chartFormat chart="9" format="26" series="1">
      <pivotArea type="data" outline="0" fieldPosition="0">
        <references count="2">
          <reference field="4294967294" count="1" selected="0">
            <x v="0"/>
          </reference>
          <reference field="1" count="1" selected="0">
            <x v="2"/>
          </reference>
        </references>
      </pivotArea>
    </chartFormat>
    <chartFormat chart="9" format="27" series="1">
      <pivotArea type="data" outline="0" fieldPosition="0">
        <references count="2">
          <reference field="4294967294" count="1" selected="0">
            <x v="0"/>
          </reference>
          <reference field="1" count="1" selected="0">
            <x v="3"/>
          </reference>
        </references>
      </pivotArea>
    </chartFormat>
    <chartFormat chart="9" format="28" series="1">
      <pivotArea type="data" outline="0" fieldPosition="0">
        <references count="2">
          <reference field="4294967294" count="1" selected="0">
            <x v="0"/>
          </reference>
          <reference field="1" count="1" selected="0">
            <x v="4"/>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3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respond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DA7FF658-C290-41D5-98F0-146154E53AE0}" name="PivotTable26" cacheId="5" applyNumberFormats="0" applyBorderFormats="0" applyFontFormats="0" applyPatternFormats="0" applyAlignmentFormats="0" applyWidthHeightFormats="1" dataCaption="Values" tag="fd676630-44fc-461f-9caf-d5272db06b23" updatedVersion="8" minRefreshableVersion="3" useAutoFormatting="1" itemPrintTitles="1" createdVersion="8" indent="0" outline="1" outlineData="1" multipleFieldFilters="0">
  <location ref="J10:J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A" fld="0" subtotal="count" baseField="0" baseItem="0"/>
  </dataFields>
  <formats count="7">
    <format dxfId="6">
      <pivotArea type="all" dataOnly="0" outline="0" fieldPosition="0"/>
    </format>
    <format dxfId="5">
      <pivotArea outline="0" collapsedLevelsAreSubtotals="1" fieldPosition="0"/>
    </format>
    <format dxfId="4">
      <pivotArea dataOnly="0" labelOnly="1" outline="0" axis="axisValues" fieldPosition="0"/>
    </format>
    <format dxfId="3">
      <pivotArea dataOnly="0" labelOnly="1" outline="0" axis="axisValues" fieldPosition="0"/>
    </format>
    <format dxfId="2">
      <pivotArea dataOnly="0" labelOnly="1" outline="0" axis="axisValues" fieldPosition="0"/>
    </format>
    <format dxfId="1">
      <pivotArea outline="0" collapsedLevelsAreSubtotals="1" fieldPosition="0"/>
    </format>
    <format dxfId="0">
      <pivotArea outline="0" collapsedLevelsAreSubtotals="1" fieldPosition="0"/>
    </format>
  </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_city].[City].&amp;[Bangalo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AA"/>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0838C91-3DCD-4578-8651-237BCE5BB8D9}" name="INGREDIENTS" cacheId="19" applyNumberFormats="0" applyBorderFormats="0" applyFontFormats="0" applyPatternFormats="0" applyAlignmentFormats="0" applyWidthHeightFormats="1" dataCaption="Values" tag="354f197b-b75b-46a8-86b2-38a66203534a" updatedVersion="8" minRefreshableVersion="3" useAutoFormatting="1" subtotalHiddenItems="1" rowGrandTotals="0" colGrandTotals="0" itemPrintTitles="1" createdVersion="8" indent="0" outline="1" outlineData="1" multipleFieldFilters="0" chartFormat="28" rowHeaderCaption="Ingrediants">
  <location ref="F3:G7"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x v="3"/>
    </i>
  </rowItems>
  <colItems count="1">
    <i/>
  </colItems>
  <dataFields count="1">
    <dataField name=" Respondent_ID" fld="1" subtotal="count" showDataAs="percentOfCol" baseField="0" baseItem="0" numFmtId="164"/>
  </dataFields>
  <chartFormats count="5">
    <chartFormat chart="3" format="0" series="1">
      <pivotArea type="data" outline="0" fieldPosition="0">
        <references count="1">
          <reference field="4294967294" count="1" selected="0">
            <x v="0"/>
          </reference>
        </references>
      </pivotArea>
    </chartFormat>
    <chartFormat chart="26" format="11" series="1">
      <pivotArea type="data" outline="0" fieldPosition="0">
        <references count="1">
          <reference field="4294967294" count="1" selected="0">
            <x v="0"/>
          </reference>
        </references>
      </pivotArea>
    </chartFormat>
    <chartFormat chart="26" format="12">
      <pivotArea type="data" outline="0" fieldPosition="0">
        <references count="2">
          <reference field="4294967294" count="1" selected="0">
            <x v="0"/>
          </reference>
          <reference field="0" count="1" selected="0">
            <x v="0"/>
          </reference>
        </references>
      </pivotArea>
    </chartFormat>
    <chartFormat chart="26" format="13">
      <pivotArea type="data" outline="0" fieldPosition="0">
        <references count="2">
          <reference field="4294967294" count="1" selected="0">
            <x v="0"/>
          </reference>
          <reference field="0" count="1" selected="0">
            <x v="1"/>
          </reference>
        </references>
      </pivotArea>
    </chartFormat>
    <chartFormat chart="26" format="14">
      <pivotArea type="data" outline="0" fieldPosition="0">
        <references count="2">
          <reference field="4294967294" count="1" selected="0">
            <x v="0"/>
          </reference>
          <reference field="0" count="1" selected="0">
            <x v="2"/>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Gangst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spondent_ID2"/>
    <pivotHierarchy dragToData="1" caption=" Respondent_ID"/>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respondent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B5827A0-9B7B-44D2-B64A-18B285973CD8}" name="BRAND PERCEPTION OF CODEX" cacheId="16" applyNumberFormats="0" applyBorderFormats="0" applyFontFormats="0" applyPatternFormats="0" applyAlignmentFormats="0" applyWidthHeightFormats="1" dataCaption="Values" tag="2562914f-d1fe-44e0-9882-ca5fd54ab69a" updatedVersion="8" minRefreshableVersion="3" useAutoFormatting="1" rowGrandTotals="0" colGrandTotals="0" itemPrintTitles="1" createdVersion="8" indent="0" outline="1" outlineData="1" multipleFieldFilters="0" chartFormat="15" rowHeaderCaption="Brand perception">
  <location ref="AA76:AB80" firstHeaderRow="1" firstDataRow="1" firstDataCol="1"/>
  <pivotFields count="4">
    <pivotField dataField="1" subtotalTop="0" showAll="0" defaultSubtotal="0"/>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2"/>
    <field x="1"/>
  </rowFields>
  <rowItems count="4">
    <i>
      <x/>
    </i>
    <i r="1">
      <x/>
    </i>
    <i r="1">
      <x v="1"/>
    </i>
    <i r="1">
      <x v="2"/>
    </i>
  </rowItems>
  <colItems count="1">
    <i/>
  </colItems>
  <dataFields count="1">
    <dataField name=" Respondent %" fld="0" subtotal="count" showDataAs="percentOfCol" baseField="0" baseItem="0" numFmtId="9"/>
  </dataFields>
  <chartFormats count="8">
    <chartFormat chart="5" format="1" series="1">
      <pivotArea type="data" outline="0" fieldPosition="0">
        <references count="1">
          <reference field="4294967294" count="1" selected="0">
            <x v="0"/>
          </reference>
        </references>
      </pivotArea>
    </chartFormat>
    <chartFormat chart="5" format="2">
      <pivotArea type="data" outline="0" fieldPosition="0">
        <references count="3">
          <reference field="4294967294" count="1" selected="0">
            <x v="0"/>
          </reference>
          <reference field="1" count="1" selected="0">
            <x v="0"/>
          </reference>
          <reference field="2" count="1" selected="0">
            <x v="0"/>
          </reference>
        </references>
      </pivotArea>
    </chartFormat>
    <chartFormat chart="5" format="3">
      <pivotArea type="data" outline="0" fieldPosition="0">
        <references count="3">
          <reference field="4294967294" count="1" selected="0">
            <x v="0"/>
          </reference>
          <reference field="1" count="1" selected="0">
            <x v="2"/>
          </reference>
          <reference field="2" count="1" selected="0">
            <x v="0"/>
          </reference>
        </references>
      </pivotArea>
    </chartFormat>
    <chartFormat chart="5" format="4">
      <pivotArea type="data" outline="0" fieldPosition="0">
        <references count="3">
          <reference field="4294967294" count="1" selected="0">
            <x v="0"/>
          </reference>
          <reference field="1" count="1" selected="0">
            <x v="1"/>
          </reference>
          <reference field="2" count="1" selected="0">
            <x v="0"/>
          </reference>
        </references>
      </pivotArea>
    </chartFormat>
    <chartFormat chart="8" format="9" series="1">
      <pivotArea type="data" outline="0" fieldPosition="0">
        <references count="1">
          <reference field="4294967294" count="1" selected="0">
            <x v="0"/>
          </reference>
        </references>
      </pivotArea>
    </chartFormat>
    <chartFormat chart="8" format="10">
      <pivotArea type="data" outline="0" fieldPosition="0">
        <references count="3">
          <reference field="4294967294" count="1" selected="0">
            <x v="0"/>
          </reference>
          <reference field="1" count="1" selected="0">
            <x v="0"/>
          </reference>
          <reference field="2" count="1" selected="0">
            <x v="0"/>
          </reference>
        </references>
      </pivotArea>
    </chartFormat>
    <chartFormat chart="8" format="11">
      <pivotArea type="data" outline="0" fieldPosition="0">
        <references count="3">
          <reference field="4294967294" count="1" selected="0">
            <x v="0"/>
          </reference>
          <reference field="1" count="1" selected="0">
            <x v="1"/>
          </reference>
          <reference field="2" count="1" selected="0">
            <x v="0"/>
          </reference>
        </references>
      </pivotArea>
    </chartFormat>
    <chartFormat chart="8" format="12">
      <pivotArea type="data" outline="0" fieldPosition="0">
        <references count="3">
          <reference field="4294967294" count="1" selected="0">
            <x v="0"/>
          </reference>
          <reference field="1" count="1" selected="0">
            <x v="2"/>
          </reference>
          <reference field="2"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80133E6-CD57-4CD5-9AAF-73F99C104CFC}" name="PivotTable32" cacheId="1" applyNumberFormats="0" applyBorderFormats="0" applyFontFormats="0" applyPatternFormats="0" applyAlignmentFormats="0" applyWidthHeightFormats="1" dataCaption="Values" tag="49a0be1a-01ae-4522-b66f-176434c72899" updatedVersion="8" minRefreshableVersion="3" useAutoFormatting="1" itemPrintTitles="1" createdVersion="8" indent="0" outline="1" outlineData="1" multipleFieldFilters="0">
  <location ref="AD102:AD10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AC22BE7-41D2-4991-A549-7A97F3F91579}" name="Total respondent" cacheId="6" applyNumberFormats="0" applyBorderFormats="0" applyFontFormats="0" applyPatternFormats="0" applyAlignmentFormats="0" applyWidthHeightFormats="1" dataCaption="Values" tag="e8d9109e-d1c4-454c-b264-98986ccd6120" updatedVersion="8" minRefreshableVersion="3" useAutoFormatting="1" itemPrintTitles="1" createdVersion="8" indent="0" outline="1" outlineData="1" multipleFieldFilters="0">
  <location ref="AD77:AD78"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survay_responces].[Current_brands].&amp;[Bepsi]"/>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83AD3B1-FF61-46D8-A938-074B87DBD4FA}" name="GENERAL PERCEPTION OF CODEX" cacheId="10" applyNumberFormats="0" applyBorderFormats="0" applyFontFormats="0" applyPatternFormats="0" applyAlignmentFormats="0" applyWidthHeightFormats="1" dataCaption="Values" tag="78d30389-4b63-41a4-a9fc-b3804a06b1f6" updatedVersion="8" minRefreshableVersion="3" useAutoFormatting="1" rowGrandTotals="0" colGrandTotals="0" itemPrintTitles="1" createdVersion="8" indent="0" outline="1" outlineData="1" multipleFieldFilters="0" chartFormat="7" rowHeaderCaption="General perception">
  <location ref="W76:X81" firstHeaderRow="1" firstDataRow="1" firstDataCol="1"/>
  <pivotFields count="4">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Fields count="2">
    <field x="1"/>
    <field x="0"/>
  </rowFields>
  <rowItems count="5">
    <i>
      <x/>
    </i>
    <i r="1">
      <x/>
    </i>
    <i r="1">
      <x v="1"/>
    </i>
    <i r="1">
      <x v="2"/>
    </i>
    <i r="1">
      <x v="3"/>
    </i>
  </rowItems>
  <colItems count="1">
    <i/>
  </colItems>
  <dataFields count="1">
    <dataField name=" Respondent %" fld="2" subtotal="count" showDataAs="percentOfCol" baseField="0" baseItem="0" numFmtId="9"/>
  </dataFields>
  <chartFormats count="6">
    <chartFormat chart="1"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 chart="3" format="4">
      <pivotArea type="data" outline="0" fieldPosition="0">
        <references count="3">
          <reference field="4294967294" count="1" selected="0">
            <x v="0"/>
          </reference>
          <reference field="0" count="1" selected="0">
            <x v="1"/>
          </reference>
          <reference field="1" count="1" selected="0">
            <x v="0"/>
          </reference>
        </references>
      </pivotArea>
    </chartFormat>
    <chartFormat chart="3" format="5">
      <pivotArea type="data" outline="0" fieldPosition="0">
        <references count="3">
          <reference field="4294967294" count="1" selected="0">
            <x v="0"/>
          </reference>
          <reference field="0" count="1" selected="0">
            <x v="3"/>
          </reference>
          <reference field="1" count="1" selected="0">
            <x v="0"/>
          </reference>
        </references>
      </pivotArea>
    </chartFormat>
    <chartFormat chart="3" format="6">
      <pivotArea type="data" outline="0" fieldPosition="0">
        <references count="3">
          <reference field="4294967294" count="1" selected="0">
            <x v="0"/>
          </reference>
          <reference field="0" count="1" selected="0">
            <x v="2"/>
          </reference>
          <reference field="1" count="1" selected="0">
            <x v="0"/>
          </reference>
        </references>
      </pivotArea>
    </chartFormat>
    <chartFormat chart="3" format="7">
      <pivotArea type="data" outline="0" fieldPosition="0">
        <references count="3">
          <reference field="4294967294" count="1" selected="0">
            <x v="0"/>
          </reference>
          <reference field="0" count="1" selected="0">
            <x v="0"/>
          </reference>
          <reference field="1"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2C0997F-7DA9-470A-A530-70785BBE601F}" name="PLACES TO BUY DRINKS" cacheId="13" applyNumberFormats="0" applyBorderFormats="0" applyFontFormats="0" applyPatternFormats="0" applyAlignmentFormats="0" applyWidthHeightFormats="1" dataCaption="Values" tag="9e9c0bd1-5479-4e8e-a629-7cb26513cdd5" updatedVersion="8" minRefreshableVersion="3" useAutoFormatting="1" subtotalHiddenItems="1" rowGrandTotals="0" colGrandTotals="0" itemPrintTitles="1" createdVersion="8" indent="0" outline="1" outlineData="1" multipleFieldFilters="0" chartFormat="35">
  <location ref="H77:K82" firstHeaderRow="0" firstDataRow="1" firstDataCol="1"/>
  <pivotFields count="5">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0"/>
  </rowFields>
  <rowItems count="5">
    <i>
      <x/>
    </i>
    <i>
      <x v="1"/>
    </i>
    <i>
      <x v="2"/>
    </i>
    <i>
      <x v="3"/>
    </i>
    <i>
      <x v="4"/>
    </i>
  </rowItems>
  <colFields count="1">
    <field x="-2"/>
  </colFields>
  <colItems count="3">
    <i>
      <x/>
    </i>
    <i i="1">
      <x v="1"/>
    </i>
    <i i="2">
      <x v="2"/>
    </i>
  </colItems>
  <dataFields count="3">
    <dataField name="Respondent_ID2" fld="1" subtotal="count" showDataAs="percentOfCol" baseField="0" baseItem="0" numFmtId="164"/>
    <dataField name="Count of Respondent_ID2" fld="3" subtotal="count" baseField="0" baseItem="0">
      <extLst>
        <ext xmlns:x14="http://schemas.microsoft.com/office/spreadsheetml/2009/9/main" uri="{E15A36E0-9728-4e99-A89B-3F7291B0FE68}">
          <x14:dataField sourceField="1" uniqueName="[__Xl3].[Measures].[Count of Respondent_ID 2]"/>
        </ext>
      </extLst>
    </dataField>
    <dataField name="Count of Respondent_ID" fld="4" subtotal="count" baseField="0" baseItem="0">
      <extLst>
        <ext xmlns:x14="http://schemas.microsoft.com/office/spreadsheetml/2009/9/main" uri="{E15A36E0-9728-4e99-A89B-3F7291B0FE68}">
          <x14:dataField sourceField="1" uniqueName="[__Xl2].[Measures].[Count of Respondent_ID 2]"/>
        </ext>
      </extLst>
    </dataField>
  </dataFields>
  <chartFormats count="11">
    <chartFormat chart="16" format="1"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2"/>
          </reference>
        </references>
      </pivotArea>
    </chartFormat>
    <chartFormat chart="16" format="3" series="1">
      <pivotArea type="data" outline="0" fieldPosition="0">
        <references count="1">
          <reference field="4294967294" count="1" selected="0">
            <x v="1"/>
          </reference>
        </references>
      </pivotArea>
    </chartFormat>
    <chartFormat chart="16" format="4">
      <pivotArea type="data" outline="0" fieldPosition="0">
        <references count="2">
          <reference field="4294967294" count="1" selected="0">
            <x v="1"/>
          </reference>
          <reference field="0" count="1" selected="0">
            <x v="4"/>
          </reference>
        </references>
      </pivotArea>
    </chartFormat>
    <chartFormat chart="16" format="5">
      <pivotArea type="data" outline="0" fieldPosition="0">
        <references count="2">
          <reference field="4294967294" count="1" selected="0">
            <x v="1"/>
          </reference>
          <reference field="0" count="1" selected="0">
            <x v="2"/>
          </reference>
        </references>
      </pivotArea>
    </chartFormat>
    <chartFormat chart="17" format="6" series="1">
      <pivotArea type="data" outline="0" fieldPosition="0">
        <references count="1">
          <reference field="4294967294" count="1" selected="0">
            <x v="2"/>
          </reference>
        </references>
      </pivotArea>
    </chartFormat>
    <chartFormat chart="17" format="7" series="1">
      <pivotArea type="data" outline="0" fieldPosition="0">
        <references count="1">
          <reference field="4294967294" count="1" selected="0">
            <x v="0"/>
          </reference>
        </references>
      </pivotArea>
    </chartFormat>
    <chartFormat chart="17" format="8" series="1">
      <pivotArea type="data" outline="0" fieldPosition="0">
        <references count="1">
          <reference field="4294967294" count="1" selected="0">
            <x v="1"/>
          </reference>
        </references>
      </pivotArea>
    </chartFormat>
    <chartFormat chart="25" format="9" series="1">
      <pivotArea type="data" outline="0" fieldPosition="0">
        <references count="1">
          <reference field="4294967294" count="1" selected="0">
            <x v="2"/>
          </reference>
        </references>
      </pivotArea>
    </chartFormat>
    <chartFormat chart="25" format="10" series="1">
      <pivotArea type="data" outline="0" fieldPosition="0">
        <references count="1">
          <reference field="4294967294" count="1" selected="0">
            <x v="0"/>
          </reference>
        </references>
      </pivotArea>
    </chartFormat>
    <chartFormat chart="25" format="11" series="1">
      <pivotArea type="data" outline="0" fieldPosition="0">
        <references count="1">
          <reference field="4294967294" count="1" selected="0">
            <x v="1"/>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espondent_ID2"/>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im_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8739440-388F-4790-877E-D6A9B44C2CB7}" name="CODEX AVG TASTE" cacheId="2" applyNumberFormats="0" applyBorderFormats="0" applyFontFormats="0" applyPatternFormats="0" applyAlignmentFormats="0" applyWidthHeightFormats="1" dataCaption="Values" tag="06033136-8700-4c74-8666-a0da3bfa09a0" updatedVersion="8" minRefreshableVersion="3" useAutoFormatting="1" itemPrintTitles="1" createdVersion="8" indent="0" outline="1" outlineData="1" multipleFieldFilters="0">
  <location ref="AA90:AB97" firstHeaderRow="1" firstDataRow="1" firstDataCol="1"/>
  <pivotFields count="3">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5">
        <item x="0"/>
        <item x="1"/>
        <item x="2"/>
        <item x="3"/>
        <item x="4"/>
      </items>
    </pivotField>
    <pivotField dataField="1" subtotalTop="0" showAll="0" defaultSubtotal="0"/>
  </pivotFields>
  <rowFields count="2">
    <field x="0"/>
    <field x="1"/>
  </rowFields>
  <rowItems count="7">
    <i>
      <x/>
    </i>
    <i r="1">
      <x/>
    </i>
    <i r="1">
      <x v="1"/>
    </i>
    <i r="1">
      <x v="2"/>
    </i>
    <i r="1">
      <x v="3"/>
    </i>
    <i r="1">
      <x v="4"/>
    </i>
    <i t="grand">
      <x/>
    </i>
  </rowItems>
  <colItems count="1">
    <i/>
  </colItems>
  <dataFields count="1">
    <dataField fld="2" subtotal="count"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7"/>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survay_responces]"/>
        <x15:activeTabTopLevelEntity name="[Datase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5E966A84-7C56-4539-BA39-3FFE97232C0C}" sourceName="[Dim_city].[City]">
  <pivotTables>
    <pivotTable tabId="1" name="Total respondent"/>
    <pivotTable tabId="1" name="CODEX CONSUMER"/>
    <pivotTable tabId="1" name="HIGHEST PRICE PREFERENCE"/>
    <pivotTable tabId="1" name="CODEX MARKETING"/>
    <pivotTable tabId="1" name="GENERAL PERCEPTION OF CODEX"/>
    <pivotTable tabId="1" name="LIMITD EDTION PACKAGING"/>
    <pivotTable tabId="1" name="MARKETING CHANNELS"/>
    <pivotTable tabId="1" name="PACKAGING"/>
    <pivotTable tabId="1" name="PLACES TO BUY DRINKS"/>
    <pivotTable tabId="1" name="PRICE  RANGE PREFERNCE"/>
    <pivotTable tabId="1" name="PURCHASING SITUATION"/>
    <pivotTable tabId="1" name="BRAND PERCEPTION OF CODEX"/>
  </pivotTables>
  <data>
    <olap pivotCacheId="1504492993">
      <levels count="2">
        <level uniqueName="[Dim_city].[City].[(All)]" sourceCaption="(All)" count="0"/>
        <level uniqueName="[Dim_city].[City].[City]" sourceCaption="City" count="10">
          <ranges>
            <range startItem="0">
              <i n="[Dim_city].[City].&amp;[Ahmedabad]" c="Ahmedabad"/>
              <i n="[Dim_city].[City].&amp;[Bangalore]" c="Bangalore"/>
              <i n="[Dim_city].[City].&amp;[Chennai]" c="Chennai"/>
              <i n="[Dim_city].[City].&amp;[Delhi]" c="Delhi"/>
              <i n="[Dim_city].[City].&amp;[Hyderabad]" c="Hyderabad"/>
              <i n="[Dim_city].[City].&amp;[Jaipur]" c="Jaipur"/>
              <i n="[Dim_city].[City].&amp;[Kolkata]" c="Kolkata"/>
              <i n="[Dim_city].[City].&amp;[Lucknow]" c="Lucknow"/>
              <i n="[Dim_city].[City].&amp;[Mumbai]" c="Mumbai"/>
              <i n="[Dim_city].[City].&amp;[Pune]" c="Pune"/>
            </range>
          </ranges>
        </level>
      </levels>
      <selections count="1">
        <selection n="[Dim_city].[Cit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rrent_brands1" xr10:uid="{22797447-DB8E-4BF9-9498-08133F556DC5}" sourceName="[Dim_respondents].[Current_brands]">
  <pivotTables>
    <pivotTable tabId="1" name="AGE DISTRIBUTION"/>
    <pivotTable tabId="1" name="GENDER DISTRIBUTION"/>
    <pivotTable tabId="1" name="INGREDIENTS"/>
    <pivotTable tabId="1" name="PACKAGING"/>
    <pivotTable tabId="1" name="REASONS FOR CHOOSING OTHER BRAND"/>
    <pivotTable tabId="1" name="channel by age"/>
    <pivotTable tabId="1" name="TOP MOST CITY "/>
    <pivotTable tabId="1" name="TOTAL RESPONDENT 2"/>
    <pivotTable tabId="1" name="TOPP CITY"/>
  </pivotTables>
  <data>
    <olap pivotCacheId="347377755">
      <levels count="2">
        <level uniqueName="[Dim_respondents].[Current_brands].[(All)]" sourceCaption="(All)" count="0"/>
        <level uniqueName="[Dim_respondents].[Current_brands].[Current_brands]" sourceCaption="Current_brands" count="7">
          <ranges>
            <range startItem="0">
              <i n="[Dim_respondents].[Current_brands].&amp;[Bepsi]" c="Bepsi"/>
              <i n="[Dim_respondents].[Current_brands].&amp;[Blue Bull]" c="Blue Bull"/>
              <i n="[Dim_respondents].[Current_brands].&amp;[CodeX]" c="CodeX"/>
              <i n="[Dim_respondents].[Current_brands].&amp;[Cola-Coka]" c="Cola-Coka"/>
              <i n="[Dim_respondents].[Current_brands].&amp;[Gangster]" c="Gangster"/>
              <i n="[Dim_respondents].[Current_brands].&amp;[Others]" c="Others"/>
              <i n="[Dim_respondents].[Current_brands].&amp;[Sky 9]" c="Sky 9"/>
            </range>
          </ranges>
        </level>
      </levels>
      <selections count="1">
        <selection n="[Dim_respondents].[Current_brand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1EFBECD0-1350-42AC-B9FD-107896FE3B7D}" cache="Slicer_City" caption="City" level="1" rowHeight="241300"/>
  <slicer name="Current_brands 2" xr10:uid="{4115CD06-E8A1-4F1D-B54C-487CE002CD4A}" cache="Slicer_Current_brands1" caption="Current_brands"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rrent_brands 4" xr10:uid="{CAE86ED7-7B81-477A-943F-9D92176DAAF1}" cache="Slicer_Current_brands1" caption="Current_brands" columnCount="7" showCaption="0" level="1" style="Slicer Style 5" rowHeight="6840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1" xr10:uid="{6EC7683C-4605-4EFF-B946-77C98FD35B8A}" cache="Slicer_City" caption="City" columnCount="5" showCaption="0" level="1" style="Slicer Style 5" rowHeight="360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531CB3B-1909-4509-92CA-8A7BF0A7DC8B}" name="Table2" displayName="Table2" ref="AB111:AC114" totalsRowShown="0">
  <autoFilter ref="AB111:AC114" xr:uid="{1531CB3B-1909-4509-92CA-8A7BF0A7DC8B}"/>
  <tableColumns count="2">
    <tableColumn id="1" xr3:uid="{29A9989E-EDCE-436D-BA0E-369DFFB122B4}" name="Rating"/>
    <tableColumn id="2" xr3:uid="{FF60B51B-B699-40EC-BC30-1D0375844AA8}" name="Number">
      <calculatedColumnFormula>MAX(AA102:AA106)</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rinterSettings" Target="../printerSettings/printerSettings1.bin"/><Relationship Id="rId10" Type="http://schemas.openxmlformats.org/officeDocument/2006/relationships/pivotTable" Target="../pivotTables/pivotTable10.xml"/><Relationship Id="rId19" Type="http://schemas.openxmlformats.org/officeDocument/2006/relationships/pivotTable" Target="../pivotTables/pivotTable19.xml"/><Relationship Id="rId31"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 Id="rId30"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pivotTable" Target="../pivotTables/pivotTable28.xml"/><Relationship Id="rId4" Type="http://schemas.microsoft.com/office/2007/relationships/slicer" Target="../slicers/slicer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6133C-0E60-4677-B785-819ED65C3B33}">
  <dimension ref="A1:AG142"/>
  <sheetViews>
    <sheetView showGridLines="0" topLeftCell="A73" zoomScale="55" zoomScaleNormal="55" workbookViewId="0">
      <selection activeCell="B77" sqref="B77"/>
    </sheetView>
  </sheetViews>
  <sheetFormatPr defaultRowHeight="14.4" x14ac:dyDescent="0.3"/>
  <cols>
    <col min="2" max="2" width="27.77734375" bestFit="1" customWidth="1"/>
    <col min="3" max="3" width="24.88671875" bestFit="1" customWidth="1"/>
    <col min="4" max="4" width="32.21875" bestFit="1" customWidth="1"/>
    <col min="5" max="5" width="24" bestFit="1" customWidth="1"/>
    <col min="6" max="6" width="15.109375" bestFit="1" customWidth="1"/>
    <col min="7" max="7" width="21" bestFit="1" customWidth="1"/>
    <col min="8" max="8" width="25.77734375" bestFit="1" customWidth="1"/>
    <col min="9" max="9" width="21.44140625" bestFit="1" customWidth="1"/>
    <col min="10" max="10" width="32.77734375" bestFit="1" customWidth="1"/>
    <col min="11" max="11" width="31.44140625" bestFit="1" customWidth="1"/>
    <col min="12" max="12" width="29.77734375" bestFit="1" customWidth="1"/>
    <col min="13" max="13" width="6.33203125" bestFit="1" customWidth="1"/>
    <col min="14" max="14" width="21.77734375" bestFit="1" customWidth="1"/>
    <col min="15" max="15" width="19.21875" bestFit="1" customWidth="1"/>
    <col min="16" max="16" width="13.33203125" bestFit="1" customWidth="1"/>
    <col min="17" max="17" width="19.88671875" bestFit="1" customWidth="1"/>
    <col min="18" max="18" width="27.33203125" bestFit="1" customWidth="1"/>
    <col min="19" max="19" width="19.21875" bestFit="1" customWidth="1"/>
    <col min="20" max="20" width="23" bestFit="1" customWidth="1"/>
    <col min="23" max="23" width="29.88671875" bestFit="1" customWidth="1"/>
    <col min="24" max="24" width="19.21875" bestFit="1" customWidth="1"/>
    <col min="25" max="25" width="13.33203125" bestFit="1" customWidth="1"/>
    <col min="27" max="27" width="27.77734375" bestFit="1" customWidth="1"/>
    <col min="28" max="28" width="19.21875" bestFit="1" customWidth="1"/>
    <col min="29" max="29" width="14.6640625" bestFit="1" customWidth="1"/>
    <col min="30" max="30" width="20.77734375" bestFit="1" customWidth="1"/>
    <col min="31" max="31" width="23.5546875" bestFit="1" customWidth="1"/>
    <col min="32" max="32" width="11.5546875" customWidth="1"/>
    <col min="33" max="33" width="22.77734375" customWidth="1"/>
  </cols>
  <sheetData>
    <row r="1" spans="1:24" ht="21" x14ac:dyDescent="0.4">
      <c r="A1" s="23" t="s">
        <v>0</v>
      </c>
      <c r="B1" s="23"/>
      <c r="C1" s="23"/>
      <c r="D1" s="23"/>
      <c r="E1" s="5"/>
      <c r="F1" s="23" t="s">
        <v>19</v>
      </c>
      <c r="G1" s="23"/>
      <c r="H1" s="23"/>
      <c r="I1" s="23"/>
      <c r="J1" s="23"/>
      <c r="K1" s="5"/>
      <c r="L1" s="23" t="s">
        <v>20</v>
      </c>
      <c r="M1" s="24"/>
      <c r="N1" s="24"/>
      <c r="O1" s="24"/>
      <c r="P1" s="24"/>
      <c r="R1" s="25" t="s">
        <v>50</v>
      </c>
      <c r="S1" s="25"/>
      <c r="T1" s="25"/>
      <c r="U1" s="25"/>
      <c r="V1" s="25"/>
      <c r="W1" s="25"/>
      <c r="X1" s="25"/>
    </row>
    <row r="3" spans="1:24" x14ac:dyDescent="0.3">
      <c r="B3" s="1" t="s">
        <v>1</v>
      </c>
      <c r="C3" t="s">
        <v>7</v>
      </c>
      <c r="F3" s="1" t="s">
        <v>25</v>
      </c>
      <c r="G3" t="s">
        <v>7</v>
      </c>
      <c r="L3" s="1" t="s">
        <v>37</v>
      </c>
      <c r="M3" t="s">
        <v>18</v>
      </c>
      <c r="R3" s="1" t="s">
        <v>51</v>
      </c>
      <c r="S3" t="s">
        <v>52</v>
      </c>
    </row>
    <row r="4" spans="1:24" x14ac:dyDescent="0.3">
      <c r="B4" s="2" t="s">
        <v>4</v>
      </c>
      <c r="C4" s="3">
        <v>0.6038</v>
      </c>
      <c r="F4" s="2" t="s">
        <v>21</v>
      </c>
      <c r="G4" s="3">
        <v>0.3896</v>
      </c>
      <c r="L4" s="2" t="s">
        <v>33</v>
      </c>
      <c r="M4" s="3">
        <v>0.25380000000000003</v>
      </c>
      <c r="R4" s="2" t="s">
        <v>12</v>
      </c>
      <c r="S4">
        <v>4020</v>
      </c>
    </row>
    <row r="5" spans="1:24" x14ac:dyDescent="0.3">
      <c r="B5" s="2" t="s">
        <v>3</v>
      </c>
      <c r="C5" s="3">
        <v>0.34549999999999997</v>
      </c>
      <c r="F5" s="2" t="s">
        <v>22</v>
      </c>
      <c r="G5" s="3">
        <v>0.15529999999999999</v>
      </c>
      <c r="L5" s="2" t="s">
        <v>30</v>
      </c>
      <c r="M5" s="3">
        <v>0.2112</v>
      </c>
      <c r="R5" s="2" t="s">
        <v>16</v>
      </c>
      <c r="S5">
        <v>2688</v>
      </c>
    </row>
    <row r="6" spans="1:24" x14ac:dyDescent="0.3">
      <c r="B6" s="2" t="s">
        <v>5</v>
      </c>
      <c r="C6" s="3">
        <v>5.0700000000000002E-2</v>
      </c>
      <c r="F6" s="2" t="s">
        <v>23</v>
      </c>
      <c r="G6" s="3">
        <v>0.20169999999999999</v>
      </c>
      <c r="L6" s="2" t="s">
        <v>34</v>
      </c>
      <c r="M6" s="3">
        <v>0.18540000000000001</v>
      </c>
      <c r="R6" s="2" t="s">
        <v>14</v>
      </c>
      <c r="S6">
        <v>1226</v>
      </c>
    </row>
    <row r="7" spans="1:24" x14ac:dyDescent="0.3">
      <c r="F7" s="2" t="s">
        <v>24</v>
      </c>
      <c r="G7" s="3">
        <v>0.25340000000000001</v>
      </c>
      <c r="L7" s="2" t="s">
        <v>31</v>
      </c>
      <c r="M7" s="3">
        <v>0.10580000000000001</v>
      </c>
      <c r="R7" s="2" t="s">
        <v>13</v>
      </c>
      <c r="S7">
        <v>1225</v>
      </c>
    </row>
    <row r="8" spans="1:24" x14ac:dyDescent="0.3">
      <c r="L8" s="2" t="s">
        <v>32</v>
      </c>
      <c r="M8" s="3">
        <v>9.8000000000000004E-2</v>
      </c>
      <c r="R8" s="2" t="s">
        <v>15</v>
      </c>
      <c r="S8">
        <v>841</v>
      </c>
    </row>
    <row r="9" spans="1:24" x14ac:dyDescent="0.3">
      <c r="L9" s="2" t="s">
        <v>36</v>
      </c>
      <c r="M9" s="3">
        <v>9.7900000000000001E-2</v>
      </c>
    </row>
    <row r="10" spans="1:24" x14ac:dyDescent="0.3">
      <c r="L10" s="2" t="s">
        <v>35</v>
      </c>
      <c r="M10" s="3">
        <v>4.7899999999999998E-2</v>
      </c>
    </row>
    <row r="11" spans="1:24" x14ac:dyDescent="0.3">
      <c r="R11" s="1" t="s">
        <v>1</v>
      </c>
      <c r="S11" t="s">
        <v>6</v>
      </c>
    </row>
    <row r="12" spans="1:24" x14ac:dyDescent="0.3">
      <c r="R12" s="2" t="s">
        <v>32</v>
      </c>
      <c r="S12" s="3"/>
    </row>
    <row r="13" spans="1:24" x14ac:dyDescent="0.3">
      <c r="L13" s="1" t="s">
        <v>46</v>
      </c>
      <c r="M13" t="s">
        <v>47</v>
      </c>
      <c r="R13" s="6" t="s">
        <v>12</v>
      </c>
      <c r="S13" s="3">
        <v>0.41938775510204079</v>
      </c>
    </row>
    <row r="14" spans="1:24" x14ac:dyDescent="0.3">
      <c r="L14" s="2" t="s">
        <v>13</v>
      </c>
      <c r="M14" s="10">
        <v>0.1268</v>
      </c>
      <c r="R14" s="6" t="s">
        <v>13</v>
      </c>
      <c r="S14" s="3">
        <v>0.11836734693877551</v>
      </c>
    </row>
    <row r="15" spans="1:24" x14ac:dyDescent="0.3">
      <c r="L15" s="2" t="s">
        <v>41</v>
      </c>
      <c r="M15" s="10">
        <v>0.185</v>
      </c>
      <c r="R15" s="6" t="s">
        <v>14</v>
      </c>
      <c r="S15" s="3">
        <v>0.12142857142857143</v>
      </c>
    </row>
    <row r="16" spans="1:24" x14ac:dyDescent="0.3">
      <c r="L16" s="2" t="s">
        <v>40</v>
      </c>
      <c r="M16" s="10">
        <v>0.21929999999999999</v>
      </c>
      <c r="R16" s="6" t="s">
        <v>15</v>
      </c>
      <c r="S16" s="3">
        <v>7.4489795918367352E-2</v>
      </c>
    </row>
    <row r="17" spans="2:19" x14ac:dyDescent="0.3">
      <c r="L17" s="2" t="s">
        <v>38</v>
      </c>
      <c r="M17" s="10">
        <v>0.2258</v>
      </c>
      <c r="R17" s="6" t="s">
        <v>16</v>
      </c>
      <c r="S17" s="3">
        <v>0.26632653061224487</v>
      </c>
    </row>
    <row r="18" spans="2:19" x14ac:dyDescent="0.3">
      <c r="L18" s="2" t="s">
        <v>39</v>
      </c>
      <c r="M18" s="10">
        <v>0.24310000000000001</v>
      </c>
    </row>
    <row r="19" spans="2:19" x14ac:dyDescent="0.3">
      <c r="B19" s="1" t="s">
        <v>1</v>
      </c>
      <c r="C19" t="s">
        <v>6</v>
      </c>
    </row>
    <row r="20" spans="2:19" x14ac:dyDescent="0.3">
      <c r="B20" s="2" t="s">
        <v>8</v>
      </c>
      <c r="C20" s="3">
        <v>0.15168195718654434</v>
      </c>
    </row>
    <row r="21" spans="2:19" x14ac:dyDescent="0.3">
      <c r="B21" s="2" t="s">
        <v>9</v>
      </c>
      <c r="C21" s="3">
        <v>0.56269113149847094</v>
      </c>
    </row>
    <row r="22" spans="2:19" x14ac:dyDescent="0.3">
      <c r="B22" s="2" t="s">
        <v>10</v>
      </c>
      <c r="C22" s="3">
        <v>0.24220183486238533</v>
      </c>
      <c r="L22" s="1" t="s">
        <v>48</v>
      </c>
      <c r="M22" t="s">
        <v>47</v>
      </c>
    </row>
    <row r="23" spans="2:19" x14ac:dyDescent="0.3">
      <c r="B23" s="2" t="s">
        <v>11</v>
      </c>
      <c r="C23" s="3">
        <v>4.3425076452599388E-2</v>
      </c>
      <c r="L23" s="2">
        <v>1</v>
      </c>
      <c r="M23">
        <v>1054</v>
      </c>
    </row>
    <row r="24" spans="2:19" x14ac:dyDescent="0.3">
      <c r="F24" s="1" t="s">
        <v>1</v>
      </c>
      <c r="G24" t="s">
        <v>111</v>
      </c>
      <c r="L24" s="2">
        <v>2</v>
      </c>
      <c r="M24">
        <v>1524</v>
      </c>
    </row>
    <row r="25" spans="2:19" x14ac:dyDescent="0.3">
      <c r="F25" s="2" t="s">
        <v>26</v>
      </c>
      <c r="G25" s="10">
        <v>0.15010000000000001</v>
      </c>
      <c r="L25" s="2">
        <v>3</v>
      </c>
      <c r="M25">
        <v>2957</v>
      </c>
    </row>
    <row r="26" spans="2:19" x14ac:dyDescent="0.3">
      <c r="F26" s="2" t="s">
        <v>27</v>
      </c>
      <c r="G26" s="10">
        <v>0.39839999999999998</v>
      </c>
      <c r="L26" s="2">
        <v>4</v>
      </c>
      <c r="M26">
        <v>2479</v>
      </c>
    </row>
    <row r="27" spans="2:19" x14ac:dyDescent="0.3">
      <c r="F27" s="2" t="s">
        <v>28</v>
      </c>
      <c r="G27" s="10">
        <v>9.8299999999999998E-2</v>
      </c>
      <c r="L27" s="2">
        <v>5</v>
      </c>
      <c r="M27">
        <v>1986</v>
      </c>
    </row>
    <row r="28" spans="2:19" x14ac:dyDescent="0.3">
      <c r="F28" s="2" t="s">
        <v>29</v>
      </c>
      <c r="G28" s="10">
        <v>0.30470000000000003</v>
      </c>
    </row>
    <row r="29" spans="2:19" x14ac:dyDescent="0.3">
      <c r="F29" s="2" t="s">
        <v>13</v>
      </c>
      <c r="G29" s="10">
        <v>4.8500000000000001E-2</v>
      </c>
    </row>
    <row r="32" spans="2:19" x14ac:dyDescent="0.3">
      <c r="L32" s="1" t="s">
        <v>49</v>
      </c>
      <c r="M32" t="s">
        <v>47</v>
      </c>
    </row>
    <row r="33" spans="2:13" x14ac:dyDescent="0.3">
      <c r="L33" s="2" t="s">
        <v>42</v>
      </c>
      <c r="M33">
        <v>1910</v>
      </c>
    </row>
    <row r="34" spans="2:13" x14ac:dyDescent="0.3">
      <c r="L34" s="2" t="s">
        <v>43</v>
      </c>
      <c r="M34">
        <v>2652</v>
      </c>
    </row>
    <row r="35" spans="2:13" x14ac:dyDescent="0.3">
      <c r="L35" s="2" t="s">
        <v>44</v>
      </c>
      <c r="M35">
        <v>1748</v>
      </c>
    </row>
    <row r="36" spans="2:13" x14ac:dyDescent="0.3">
      <c r="L36" s="2" t="s">
        <v>13</v>
      </c>
      <c r="M36">
        <v>1679</v>
      </c>
    </row>
    <row r="37" spans="2:13" x14ac:dyDescent="0.3">
      <c r="L37" s="2" t="s">
        <v>45</v>
      </c>
      <c r="M37">
        <v>2011</v>
      </c>
    </row>
    <row r="38" spans="2:13" x14ac:dyDescent="0.3">
      <c r="L38" s="2" t="s">
        <v>2</v>
      </c>
      <c r="M38">
        <v>10000</v>
      </c>
    </row>
    <row r="43" spans="2:13" x14ac:dyDescent="0.3">
      <c r="C43" s="4"/>
    </row>
    <row r="44" spans="2:13" x14ac:dyDescent="0.3">
      <c r="B44" s="1" t="s">
        <v>6</v>
      </c>
      <c r="C44" s="1" t="s">
        <v>17</v>
      </c>
    </row>
    <row r="45" spans="2:13" x14ac:dyDescent="0.3">
      <c r="B45" s="1" t="s">
        <v>1</v>
      </c>
      <c r="C45" t="s">
        <v>12</v>
      </c>
      <c r="D45" t="s">
        <v>13</v>
      </c>
      <c r="E45" t="s">
        <v>14</v>
      </c>
      <c r="F45" t="s">
        <v>15</v>
      </c>
      <c r="G45" t="s">
        <v>16</v>
      </c>
    </row>
    <row r="46" spans="2:13" x14ac:dyDescent="0.3">
      <c r="B46" s="2" t="s">
        <v>8</v>
      </c>
      <c r="C46">
        <v>707</v>
      </c>
      <c r="D46">
        <v>94</v>
      </c>
      <c r="E46">
        <v>117</v>
      </c>
      <c r="F46">
        <v>75</v>
      </c>
      <c r="G46">
        <v>495</v>
      </c>
    </row>
    <row r="47" spans="2:13" x14ac:dyDescent="0.3">
      <c r="B47" s="2" t="s">
        <v>9</v>
      </c>
      <c r="C47">
        <v>2666</v>
      </c>
      <c r="D47">
        <v>608</v>
      </c>
      <c r="E47">
        <v>585</v>
      </c>
      <c r="F47">
        <v>371</v>
      </c>
      <c r="G47">
        <v>1290</v>
      </c>
    </row>
    <row r="48" spans="2:13" x14ac:dyDescent="0.3">
      <c r="B48" s="2" t="s">
        <v>10</v>
      </c>
      <c r="C48">
        <v>490</v>
      </c>
      <c r="D48">
        <v>408</v>
      </c>
      <c r="E48">
        <v>431</v>
      </c>
      <c r="F48">
        <v>310</v>
      </c>
      <c r="G48">
        <v>737</v>
      </c>
    </row>
    <row r="73" spans="1:31" ht="15" thickBot="1" x14ac:dyDescent="0.35"/>
    <row r="74" spans="1:31" s="8" customFormat="1" ht="21.6" thickBot="1" x14ac:dyDescent="0.45">
      <c r="A74" s="7"/>
      <c r="B74" s="26" t="s">
        <v>54</v>
      </c>
      <c r="C74" s="26"/>
      <c r="D74" s="26"/>
      <c r="E74" s="26"/>
      <c r="H74" s="27" t="s">
        <v>67</v>
      </c>
      <c r="I74" s="27"/>
      <c r="J74" s="27"/>
      <c r="K74" s="27"/>
      <c r="L74" s="27"/>
      <c r="Q74" s="28" t="s">
        <v>79</v>
      </c>
      <c r="R74" s="28"/>
      <c r="S74" s="28"/>
      <c r="X74" s="29" t="s">
        <v>90</v>
      </c>
      <c r="Y74" s="29"/>
      <c r="Z74" s="29"/>
      <c r="AA74" s="29"/>
      <c r="AB74" s="29"/>
      <c r="AC74" s="29"/>
    </row>
    <row r="76" spans="1:31" x14ac:dyDescent="0.3">
      <c r="Q76" s="1" t="s">
        <v>84</v>
      </c>
      <c r="R76" t="s">
        <v>77</v>
      </c>
      <c r="S76" t="s">
        <v>78</v>
      </c>
      <c r="W76" s="1" t="s">
        <v>95</v>
      </c>
      <c r="X76" t="s">
        <v>78</v>
      </c>
      <c r="AA76" s="1" t="s">
        <v>99</v>
      </c>
      <c r="AB76" t="s">
        <v>78</v>
      </c>
    </row>
    <row r="77" spans="1:31" ht="32.4" x14ac:dyDescent="0.7">
      <c r="B77" s="19" t="s">
        <v>65</v>
      </c>
      <c r="C77" s="19" t="s">
        <v>114</v>
      </c>
      <c r="D77" s="19" t="s">
        <v>66</v>
      </c>
      <c r="H77" s="1" t="s">
        <v>1</v>
      </c>
      <c r="I77" t="s">
        <v>72</v>
      </c>
      <c r="J77" t="s">
        <v>53</v>
      </c>
      <c r="K77" t="s">
        <v>6</v>
      </c>
      <c r="N77" s="1" t="s">
        <v>76</v>
      </c>
      <c r="O77" t="s">
        <v>78</v>
      </c>
      <c r="Q77" s="2" t="s">
        <v>80</v>
      </c>
      <c r="R77">
        <v>3142</v>
      </c>
      <c r="S77" s="3">
        <v>0.31419999999999998</v>
      </c>
      <c r="W77" s="2" t="s">
        <v>32</v>
      </c>
      <c r="X77" s="10"/>
      <c r="AA77" s="2" t="s">
        <v>32</v>
      </c>
      <c r="AB77" s="10"/>
      <c r="AD77" t="s">
        <v>107</v>
      </c>
    </row>
    <row r="78" spans="1:31" ht="32.4" x14ac:dyDescent="0.7">
      <c r="B78" s="20" t="s">
        <v>32</v>
      </c>
      <c r="C78" s="21"/>
      <c r="D78" s="9"/>
      <c r="H78" s="2" t="s">
        <v>68</v>
      </c>
      <c r="I78" s="3">
        <v>0.1464</v>
      </c>
      <c r="J78">
        <v>1464</v>
      </c>
      <c r="K78">
        <v>1464</v>
      </c>
      <c r="N78" s="2" t="s">
        <v>13</v>
      </c>
      <c r="O78" s="3">
        <v>5.0602906317633721E-2</v>
      </c>
      <c r="Q78" s="2" t="s">
        <v>81</v>
      </c>
      <c r="R78">
        <v>4288</v>
      </c>
      <c r="S78" s="3">
        <v>0.42880000000000001</v>
      </c>
      <c r="W78" s="6" t="s">
        <v>91</v>
      </c>
      <c r="X78" s="10">
        <v>0.21836734693877552</v>
      </c>
      <c r="AA78" s="6" t="s">
        <v>96</v>
      </c>
      <c r="AB78" s="10">
        <v>0.17551020408163265</v>
      </c>
      <c r="AD78" s="11">
        <v>10000</v>
      </c>
      <c r="AE78">
        <f>GETPIVOTDATA("[Measures].[Total respondent]",$AD$77)</f>
        <v>10000</v>
      </c>
    </row>
    <row r="79" spans="1:31" ht="32.4" x14ac:dyDescent="0.7">
      <c r="B79" s="22" t="s">
        <v>56</v>
      </c>
      <c r="C79" s="21">
        <v>292</v>
      </c>
      <c r="D79" s="9">
        <v>0.29795918367346941</v>
      </c>
      <c r="H79" s="2" t="s">
        <v>69</v>
      </c>
      <c r="I79" s="3">
        <v>8.1299999999999997E-2</v>
      </c>
      <c r="J79">
        <v>813</v>
      </c>
      <c r="K79">
        <v>813</v>
      </c>
      <c r="N79" s="2" t="s">
        <v>73</v>
      </c>
      <c r="O79" s="3">
        <v>0.15325157167886222</v>
      </c>
      <c r="Q79" s="2" t="s">
        <v>82</v>
      </c>
      <c r="R79">
        <v>1561</v>
      </c>
      <c r="S79" s="3">
        <v>0.15609999999999999</v>
      </c>
      <c r="W79" s="6" t="s">
        <v>92</v>
      </c>
      <c r="X79" s="10">
        <v>0.29183673469387755</v>
      </c>
      <c r="AA79" s="6" t="s">
        <v>97</v>
      </c>
      <c r="AB79" s="10">
        <v>0.6010204081632653</v>
      </c>
    </row>
    <row r="80" spans="1:31" ht="32.4" x14ac:dyDescent="0.7">
      <c r="B80" s="22" t="s">
        <v>59</v>
      </c>
      <c r="C80" s="21">
        <v>182</v>
      </c>
      <c r="D80" s="9">
        <v>0.18571428571428572</v>
      </c>
      <c r="H80" s="2" t="s">
        <v>70</v>
      </c>
      <c r="I80" s="3">
        <v>0.255</v>
      </c>
      <c r="J80">
        <v>2550</v>
      </c>
      <c r="K80">
        <v>2550</v>
      </c>
      <c r="N80" s="2" t="s">
        <v>74</v>
      </c>
      <c r="O80" s="3">
        <v>0.46315572503349478</v>
      </c>
      <c r="Q80" s="2" t="s">
        <v>83</v>
      </c>
      <c r="R80">
        <v>1009</v>
      </c>
      <c r="S80" s="3">
        <v>0.1009</v>
      </c>
      <c r="W80" s="6" t="s">
        <v>93</v>
      </c>
      <c r="X80" s="10">
        <v>0.22448979591836735</v>
      </c>
      <c r="AA80" s="6" t="s">
        <v>98</v>
      </c>
      <c r="AB80" s="10">
        <v>0.22346938775510203</v>
      </c>
      <c r="AD80" t="s">
        <v>101</v>
      </c>
    </row>
    <row r="81" spans="2:33" ht="32.4" x14ac:dyDescent="0.7">
      <c r="B81" s="22" t="s">
        <v>63</v>
      </c>
      <c r="C81" s="21">
        <v>156</v>
      </c>
      <c r="D81" s="9">
        <v>0.15918367346938775</v>
      </c>
      <c r="H81" s="2" t="s">
        <v>13</v>
      </c>
      <c r="I81" s="3">
        <v>6.7900000000000002E-2</v>
      </c>
      <c r="J81">
        <v>679</v>
      </c>
      <c r="K81">
        <v>679</v>
      </c>
      <c r="N81" s="2" t="s">
        <v>75</v>
      </c>
      <c r="O81" s="3">
        <v>0.3329897969700093</v>
      </c>
      <c r="W81" s="6" t="s">
        <v>94</v>
      </c>
      <c r="X81" s="10">
        <v>0.26530612244897961</v>
      </c>
      <c r="AD81" s="11">
        <v>980</v>
      </c>
      <c r="AE81">
        <f>GETPIVOTDATA("[Measures].[Codex consumer]",$AD$80)</f>
        <v>980</v>
      </c>
    </row>
    <row r="82" spans="2:33" ht="32.4" x14ac:dyDescent="0.7">
      <c r="B82" s="22" t="s">
        <v>57</v>
      </c>
      <c r="C82" s="21">
        <v>92</v>
      </c>
      <c r="D82" s="9">
        <v>9.3877551020408165E-2</v>
      </c>
      <c r="H82" s="2" t="s">
        <v>71</v>
      </c>
      <c r="I82" s="3">
        <v>0.44940000000000002</v>
      </c>
      <c r="J82">
        <v>4494</v>
      </c>
      <c r="K82">
        <v>4494</v>
      </c>
    </row>
    <row r="83" spans="2:33" ht="32.4" x14ac:dyDescent="0.7">
      <c r="B83" s="22" t="s">
        <v>64</v>
      </c>
      <c r="C83" s="21">
        <v>92</v>
      </c>
      <c r="D83" s="9">
        <v>9.3877551020408165E-2</v>
      </c>
      <c r="AD83" s="1" t="s">
        <v>109</v>
      </c>
      <c r="AE83" t="s">
        <v>77</v>
      </c>
    </row>
    <row r="84" spans="2:33" ht="32.4" x14ac:dyDescent="0.7">
      <c r="B84" s="22" t="s">
        <v>61</v>
      </c>
      <c r="C84" s="21">
        <v>48</v>
      </c>
      <c r="D84" s="9">
        <v>4.8979591836734691E-2</v>
      </c>
      <c r="AD84" s="2" t="s">
        <v>81</v>
      </c>
      <c r="AE84">
        <v>4288</v>
      </c>
      <c r="AG84" t="str">
        <f>AD84</f>
        <v>50-99</v>
      </c>
    </row>
    <row r="85" spans="2:33" ht="32.4" x14ac:dyDescent="0.7">
      <c r="B85" s="22" t="s">
        <v>55</v>
      </c>
      <c r="C85" s="21">
        <v>45</v>
      </c>
      <c r="D85" s="9">
        <v>4.5918367346938778E-2</v>
      </c>
      <c r="AD85" s="2" t="s">
        <v>80</v>
      </c>
      <c r="AE85">
        <v>3142</v>
      </c>
    </row>
    <row r="86" spans="2:33" ht="32.4" x14ac:dyDescent="0.7">
      <c r="B86" s="22" t="s">
        <v>58</v>
      </c>
      <c r="C86" s="21">
        <v>40</v>
      </c>
      <c r="D86" s="9">
        <v>4.0816326530612242E-2</v>
      </c>
      <c r="E86" s="4"/>
      <c r="Q86" s="1" t="s">
        <v>88</v>
      </c>
      <c r="R86" t="s">
        <v>89</v>
      </c>
      <c r="AD86" s="2" t="s">
        <v>82</v>
      </c>
      <c r="AE86">
        <v>1561</v>
      </c>
    </row>
    <row r="87" spans="2:33" ht="32.4" x14ac:dyDescent="0.7">
      <c r="B87" s="22" t="s">
        <v>60</v>
      </c>
      <c r="C87" s="21">
        <v>28</v>
      </c>
      <c r="D87" s="9">
        <v>2.8571428571428571E-2</v>
      </c>
      <c r="Q87" s="2" t="s">
        <v>85</v>
      </c>
      <c r="R87" s="10">
        <v>0.40229999999999999</v>
      </c>
      <c r="AD87" s="2" t="s">
        <v>83</v>
      </c>
      <c r="AE87">
        <v>1009</v>
      </c>
    </row>
    <row r="88" spans="2:33" ht="32.4" x14ac:dyDescent="0.7">
      <c r="B88" s="22" t="s">
        <v>62</v>
      </c>
      <c r="C88" s="21">
        <v>5</v>
      </c>
      <c r="D88" s="9">
        <v>5.1020408163265302E-3</v>
      </c>
      <c r="Q88" s="2" t="s">
        <v>86</v>
      </c>
      <c r="R88" s="10">
        <v>0.2031</v>
      </c>
    </row>
    <row r="89" spans="2:33" x14ac:dyDescent="0.3">
      <c r="Q89" s="2" t="s">
        <v>87</v>
      </c>
      <c r="R89" s="10">
        <v>0.39460000000000001</v>
      </c>
    </row>
    <row r="90" spans="2:33" x14ac:dyDescent="0.3">
      <c r="AA90" s="1" t="s">
        <v>1</v>
      </c>
      <c r="AB90" t="s">
        <v>101</v>
      </c>
    </row>
    <row r="91" spans="2:33" x14ac:dyDescent="0.3">
      <c r="W91" s="1" t="s">
        <v>100</v>
      </c>
      <c r="X91" t="s">
        <v>78</v>
      </c>
      <c r="AA91" s="2" t="s">
        <v>32</v>
      </c>
      <c r="AD91" t="str">
        <f>L4</f>
        <v>Cola-Coka</v>
      </c>
    </row>
    <row r="92" spans="2:33" x14ac:dyDescent="0.3">
      <c r="W92" s="2" t="s">
        <v>32</v>
      </c>
      <c r="X92" s="10"/>
      <c r="AA92" s="6">
        <v>1</v>
      </c>
      <c r="AB92" s="11">
        <v>107</v>
      </c>
    </row>
    <row r="93" spans="2:33" x14ac:dyDescent="0.3">
      <c r="W93" s="6">
        <v>1</v>
      </c>
      <c r="X93" s="10">
        <v>0.10918367346938776</v>
      </c>
      <c r="AA93" s="6">
        <v>2</v>
      </c>
      <c r="AB93" s="11">
        <v>148</v>
      </c>
    </row>
    <row r="94" spans="2:33" x14ac:dyDescent="0.3">
      <c r="W94" s="6">
        <v>2</v>
      </c>
      <c r="X94" s="10">
        <v>0.15102040816326531</v>
      </c>
      <c r="AA94" s="6">
        <v>3</v>
      </c>
      <c r="AB94" s="11">
        <v>286</v>
      </c>
    </row>
    <row r="95" spans="2:33" x14ac:dyDescent="0.3">
      <c r="W95" s="6">
        <v>3</v>
      </c>
      <c r="X95" s="10">
        <v>0.29183673469387755</v>
      </c>
      <c r="AA95" s="6">
        <v>4</v>
      </c>
      <c r="AB95" s="11">
        <v>248</v>
      </c>
    </row>
    <row r="96" spans="2:33" x14ac:dyDescent="0.3">
      <c r="W96" s="6">
        <v>4</v>
      </c>
      <c r="X96" s="10">
        <v>0.2530612244897959</v>
      </c>
      <c r="AA96" s="6">
        <v>5</v>
      </c>
      <c r="AB96" s="11">
        <v>191</v>
      </c>
    </row>
    <row r="97" spans="23:31" x14ac:dyDescent="0.3">
      <c r="W97" s="6">
        <v>5</v>
      </c>
      <c r="X97" s="10">
        <v>0.19489795918367347</v>
      </c>
      <c r="AA97" s="2" t="s">
        <v>2</v>
      </c>
      <c r="AB97" s="11">
        <v>980</v>
      </c>
    </row>
    <row r="101" spans="23:31" x14ac:dyDescent="0.3">
      <c r="AA101" s="12" t="str">
        <f>AA90</f>
        <v>Row Labels</v>
      </c>
      <c r="AB101" s="12" t="str">
        <f>AB90</f>
        <v>Codex consumer</v>
      </c>
      <c r="AC101" s="12"/>
    </row>
    <row r="102" spans="23:31" x14ac:dyDescent="0.3">
      <c r="AA102" t="str">
        <f t="shared" ref="AA102:AB108" si="0">AA91</f>
        <v>CodeX</v>
      </c>
      <c r="AB102">
        <f t="shared" si="0"/>
        <v>0</v>
      </c>
      <c r="AD102" t="s">
        <v>110</v>
      </c>
    </row>
    <row r="103" spans="23:31" x14ac:dyDescent="0.3">
      <c r="AA103">
        <f t="shared" si="0"/>
        <v>1</v>
      </c>
      <c r="AB103">
        <f t="shared" si="0"/>
        <v>107</v>
      </c>
      <c r="AC103">
        <f>AA103*AB103</f>
        <v>107</v>
      </c>
      <c r="AD103" s="18">
        <v>9.8000000000000004E-2</v>
      </c>
      <c r="AE103" s="3">
        <f>GETPIVOTDATA("[Measures].[CODEX CONSUMER %]",$AD$102)</f>
        <v>9.8000000000000004E-2</v>
      </c>
    </row>
    <row r="104" spans="23:31" x14ac:dyDescent="0.3">
      <c r="AA104">
        <f t="shared" si="0"/>
        <v>2</v>
      </c>
      <c r="AB104">
        <f t="shared" si="0"/>
        <v>148</v>
      </c>
      <c r="AC104">
        <f t="shared" ref="AC104:AC107" si="1">AA104*AB104</f>
        <v>296</v>
      </c>
    </row>
    <row r="105" spans="23:31" x14ac:dyDescent="0.3">
      <c r="AA105">
        <f t="shared" si="0"/>
        <v>3</v>
      </c>
      <c r="AB105">
        <f t="shared" si="0"/>
        <v>286</v>
      </c>
      <c r="AC105">
        <f t="shared" si="1"/>
        <v>858</v>
      </c>
    </row>
    <row r="106" spans="23:31" x14ac:dyDescent="0.3">
      <c r="AA106">
        <f t="shared" si="0"/>
        <v>4</v>
      </c>
      <c r="AB106">
        <f t="shared" si="0"/>
        <v>248</v>
      </c>
      <c r="AC106">
        <f t="shared" si="1"/>
        <v>992</v>
      </c>
    </row>
    <row r="107" spans="23:31" x14ac:dyDescent="0.3">
      <c r="AA107">
        <f t="shared" si="0"/>
        <v>5</v>
      </c>
      <c r="AB107">
        <f t="shared" si="0"/>
        <v>191</v>
      </c>
      <c r="AC107">
        <f t="shared" si="1"/>
        <v>955</v>
      </c>
    </row>
    <row r="108" spans="23:31" x14ac:dyDescent="0.3">
      <c r="AA108" s="13"/>
      <c r="AB108" s="13">
        <f t="shared" si="0"/>
        <v>980</v>
      </c>
      <c r="AC108" s="13">
        <f>SUM(AC102:AC107)</f>
        <v>3208</v>
      </c>
    </row>
    <row r="111" spans="23:31" x14ac:dyDescent="0.3">
      <c r="AB111" t="s">
        <v>104</v>
      </c>
      <c r="AC111" s="15" t="s">
        <v>103</v>
      </c>
    </row>
    <row r="112" spans="23:31" x14ac:dyDescent="0.3">
      <c r="AB112" t="s">
        <v>102</v>
      </c>
      <c r="AC112" s="15">
        <f>MAX(AA103:AA107)</f>
        <v>5</v>
      </c>
    </row>
    <row r="113" spans="28:33" x14ac:dyDescent="0.3">
      <c r="AB113" t="s">
        <v>106</v>
      </c>
      <c r="AC113" s="15">
        <f>AC108/AB108</f>
        <v>3.2734693877551022</v>
      </c>
      <c r="AD113" s="1" t="s">
        <v>1</v>
      </c>
      <c r="AE113" t="s">
        <v>112</v>
      </c>
    </row>
    <row r="114" spans="28:33" x14ac:dyDescent="0.3">
      <c r="AB114" t="s">
        <v>105</v>
      </c>
      <c r="AC114" s="14">
        <f>SUM(AC112:AC113)</f>
        <v>8.2734693877551031</v>
      </c>
      <c r="AD114" s="2" t="s">
        <v>34</v>
      </c>
    </row>
    <row r="115" spans="28:33" x14ac:dyDescent="0.3">
      <c r="AD115" s="6" t="s">
        <v>56</v>
      </c>
      <c r="AE115">
        <v>552</v>
      </c>
    </row>
    <row r="116" spans="28:33" x14ac:dyDescent="0.3">
      <c r="AD116" s="6" t="s">
        <v>63</v>
      </c>
      <c r="AE116">
        <v>304</v>
      </c>
    </row>
    <row r="117" spans="28:33" x14ac:dyDescent="0.3">
      <c r="AD117" s="6" t="s">
        <v>59</v>
      </c>
      <c r="AE117">
        <v>301</v>
      </c>
    </row>
    <row r="118" spans="28:33" x14ac:dyDescent="0.3">
      <c r="AD118" s="6" t="s">
        <v>57</v>
      </c>
      <c r="AE118">
        <v>193</v>
      </c>
    </row>
    <row r="119" spans="28:33" x14ac:dyDescent="0.3">
      <c r="AD119" s="6" t="s">
        <v>64</v>
      </c>
      <c r="AE119">
        <v>150</v>
      </c>
    </row>
    <row r="120" spans="28:33" x14ac:dyDescent="0.3">
      <c r="AD120" s="6" t="s">
        <v>61</v>
      </c>
      <c r="AE120">
        <v>101</v>
      </c>
    </row>
    <row r="121" spans="28:33" x14ac:dyDescent="0.3">
      <c r="AD121" s="6" t="s">
        <v>58</v>
      </c>
      <c r="AE121">
        <v>76</v>
      </c>
    </row>
    <row r="122" spans="28:33" x14ac:dyDescent="0.3">
      <c r="AD122" s="6" t="s">
        <v>55</v>
      </c>
      <c r="AE122">
        <v>73</v>
      </c>
    </row>
    <row r="123" spans="28:33" x14ac:dyDescent="0.3">
      <c r="AD123" s="6" t="s">
        <v>60</v>
      </c>
      <c r="AE123">
        <v>73</v>
      </c>
    </row>
    <row r="124" spans="28:33" x14ac:dyDescent="0.3">
      <c r="AD124" s="6" t="s">
        <v>62</v>
      </c>
      <c r="AE124">
        <v>31</v>
      </c>
      <c r="AG124" t="str">
        <f>B46</f>
        <v>15-18</v>
      </c>
    </row>
    <row r="125" spans="28:33" x14ac:dyDescent="0.3">
      <c r="AD125" s="2" t="s">
        <v>2</v>
      </c>
      <c r="AE125">
        <v>1854</v>
      </c>
    </row>
    <row r="128" spans="28:33" x14ac:dyDescent="0.3">
      <c r="AD128" t="s">
        <v>113</v>
      </c>
    </row>
    <row r="129" spans="30:33" x14ac:dyDescent="0.3">
      <c r="AD129" s="11">
        <v>10000</v>
      </c>
      <c r="AE129">
        <f>GETPIVOTDATA("[Measures].[total respondent 2]",$AD$128)</f>
        <v>10000</v>
      </c>
    </row>
    <row r="132" spans="30:33" x14ac:dyDescent="0.3">
      <c r="AD132" s="1" t="s">
        <v>1</v>
      </c>
      <c r="AE132" t="s">
        <v>113</v>
      </c>
    </row>
    <row r="133" spans="30:33" x14ac:dyDescent="0.3">
      <c r="AD133" s="2" t="s">
        <v>56</v>
      </c>
      <c r="AE133" s="11">
        <v>2828</v>
      </c>
      <c r="AG133" t="str">
        <f>AD133</f>
        <v>Bangalore</v>
      </c>
    </row>
    <row r="134" spans="30:33" x14ac:dyDescent="0.3">
      <c r="AD134" s="2" t="s">
        <v>59</v>
      </c>
      <c r="AE134" s="11">
        <v>1833</v>
      </c>
      <c r="AG134">
        <f>GETPIVOTDATA("[Measures].[total respondent 2]",$AD$132,"[Dim_city].[City]","[Dim_city].[City].&amp;[Bangalore]")</f>
        <v>2828</v>
      </c>
    </row>
    <row r="135" spans="30:33" x14ac:dyDescent="0.3">
      <c r="AD135" s="2" t="s">
        <v>63</v>
      </c>
      <c r="AE135" s="11">
        <v>1510</v>
      </c>
    </row>
    <row r="136" spans="30:33" x14ac:dyDescent="0.3">
      <c r="AD136" s="2" t="s">
        <v>57</v>
      </c>
      <c r="AE136" s="11">
        <v>937</v>
      </c>
    </row>
    <row r="137" spans="30:33" x14ac:dyDescent="0.3">
      <c r="AD137" s="2" t="s">
        <v>64</v>
      </c>
      <c r="AE137" s="11">
        <v>906</v>
      </c>
    </row>
    <row r="138" spans="30:33" x14ac:dyDescent="0.3">
      <c r="AD138" s="2" t="s">
        <v>61</v>
      </c>
      <c r="AE138" s="11">
        <v>566</v>
      </c>
    </row>
    <row r="139" spans="30:33" x14ac:dyDescent="0.3">
      <c r="AD139" s="2" t="s">
        <v>55</v>
      </c>
      <c r="AE139" s="11">
        <v>456</v>
      </c>
    </row>
    <row r="140" spans="30:33" x14ac:dyDescent="0.3">
      <c r="AD140" s="2" t="s">
        <v>58</v>
      </c>
      <c r="AE140" s="11">
        <v>429</v>
      </c>
    </row>
    <row r="141" spans="30:33" x14ac:dyDescent="0.3">
      <c r="AD141" s="2" t="s">
        <v>60</v>
      </c>
      <c r="AE141" s="11">
        <v>360</v>
      </c>
    </row>
    <row r="142" spans="30:33" x14ac:dyDescent="0.3">
      <c r="AD142" s="2" t="s">
        <v>62</v>
      </c>
      <c r="AE142" s="11">
        <v>175</v>
      </c>
    </row>
  </sheetData>
  <mergeCells count="8">
    <mergeCell ref="A1:D1"/>
    <mergeCell ref="F1:J1"/>
    <mergeCell ref="L1:P1"/>
    <mergeCell ref="R1:X1"/>
    <mergeCell ref="B74:E74"/>
    <mergeCell ref="H74:L74"/>
    <mergeCell ref="Q74:S74"/>
    <mergeCell ref="X74:AC74"/>
  </mergeCells>
  <conditionalFormatting sqref="C36">
    <cfRule type="iconSet" priority="4">
      <iconSet>
        <cfvo type="percent" val="0"/>
        <cfvo type="percent" val="10"/>
        <cfvo type="percent" val="35"/>
      </iconSet>
    </cfRule>
  </conditionalFormatting>
  <conditionalFormatting pivot="1" sqref="D78:D88">
    <cfRule type="iconSet" priority="1">
      <iconSet>
        <cfvo type="percent" val="0"/>
        <cfvo type="percent" val="15"/>
        <cfvo type="percent" val="25"/>
      </iconSet>
    </cfRule>
  </conditionalFormatting>
  <pageMargins left="0.7" right="0.7" top="0.75" bottom="0.75" header="0.3" footer="0.3"/>
  <pageSetup paperSize="6" orientation="landscape" r:id="rId28"/>
  <drawing r:id="rId29"/>
  <tableParts count="1">
    <tablePart r:id="rId30"/>
  </tableParts>
  <extLst>
    <ext xmlns:x14="http://schemas.microsoft.com/office/spreadsheetml/2009/9/main" uri="{78C0D931-6437-407d-A8EE-F0AAD7539E65}">
      <x14:conditionalFormattings>
        <x14:conditionalFormatting xmlns:xm="http://schemas.microsoft.com/office/excel/2006/main">
          <x14:cfRule type="iconSet" priority="3" id="{D3332E6F-8112-4B52-BE3D-CF5B1BB14595}">
            <x14:iconSet custom="1">
              <x14:cfvo type="percent">
                <xm:f>0</xm:f>
              </x14:cfvo>
              <x14:cfvo type="percent">
                <xm:f>10</xm:f>
              </x14:cfvo>
              <x14:cfvo type="percent">
                <xm:f>25</xm:f>
              </x14:cfvo>
              <x14:cfIcon iconSet="3TrafficLights1" iconId="0"/>
              <x14:cfIcon iconSet="3TrafficLights1" iconId="1"/>
              <x14:cfIcon iconSet="3Arrows" iconId="2"/>
            </x14:iconSet>
          </x14:cfRule>
          <xm:sqref>B38:B41</xm:sqref>
        </x14:conditionalFormatting>
      </x14:conditionalFormattings>
    </ext>
    <ext xmlns:x14="http://schemas.microsoft.com/office/spreadsheetml/2009/9/main" uri="{A8765BA9-456A-4dab-B4F3-ACF838C121DE}">
      <x14:slicerList>
        <x14:slicer r:id="rId31"/>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7D436C-C84D-4B08-9E3A-51F368E96627}">
  <sheetPr>
    <pageSetUpPr fitToPage="1"/>
  </sheetPr>
  <dimension ref="A1"/>
  <sheetViews>
    <sheetView showGridLines="0" showRowColHeaders="0" view="pageBreakPreview" zoomScale="40" zoomScaleNormal="55" zoomScaleSheetLayoutView="40" workbookViewId="0">
      <selection activeCell="AJ19" sqref="AJ19"/>
      <extLst>
        <ext xmlns:xlsdti="http://schemas.microsoft.com/office/spreadsheetml/2023/showDataTypeIcons" uri="{77bfe23e-c014-4d31-8a63-9c772dbf06b6}">
          <xlsdti:showDataTypeIcons visible="0"/>
        </ext>
      </extLst>
    </sheetView>
  </sheetViews>
  <sheetFormatPr defaultRowHeight="14.4" x14ac:dyDescent="0.3"/>
  <sheetData/>
  <pageMargins left="0.7" right="0.7" top="0.75" bottom="0.75" header="0.3" footer="0.3"/>
  <pageSetup scale="33"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2DD49A-245B-4557-98FB-C9D8D60DD317}">
  <sheetPr>
    <pageSetUpPr fitToPage="1"/>
  </sheetPr>
  <dimension ref="J10:J11"/>
  <sheetViews>
    <sheetView showGridLines="0" showRowColHeaders="0" tabSelected="1" showRuler="0" view="pageBreakPreview" zoomScale="40" zoomScaleNormal="25" zoomScaleSheetLayoutView="40" zoomScalePageLayoutView="25" workbookViewId="0">
      <selection activeCell="AF45" sqref="AF45"/>
      <extLst>
        <ext xmlns:xlsdti="http://schemas.microsoft.com/office/spreadsheetml/2023/showDataTypeIcons" uri="{77bfe23e-c014-4d31-8a63-9c772dbf06b6}">
          <xlsdti:showDataTypeIcons visible="0"/>
        </ext>
      </extLst>
    </sheetView>
  </sheetViews>
  <sheetFormatPr defaultRowHeight="14.4" x14ac:dyDescent="0.3"/>
  <cols>
    <col min="10" max="10" width="14.5546875" bestFit="1" customWidth="1"/>
  </cols>
  <sheetData>
    <row r="10" spans="10:10" x14ac:dyDescent="0.3">
      <c r="J10" s="16" t="s">
        <v>108</v>
      </c>
    </row>
    <row r="11" spans="10:10" ht="33.6" x14ac:dyDescent="0.65">
      <c r="J11" s="17">
        <v>10000</v>
      </c>
    </row>
  </sheetData>
  <conditionalFormatting sqref="D51">
    <cfRule type="dataBar" priority="3">
      <dataBar>
        <cfvo type="min"/>
        <cfvo type="max"/>
        <color rgb="FFFF686B"/>
      </dataBar>
      <extLst>
        <ext xmlns:x14="http://schemas.microsoft.com/office/spreadsheetml/2009/9/main" uri="{B025F937-C7B1-47D3-B67F-A62EFF666E3E}">
          <x14:id>{B0CF2817-BD77-48E7-B4DC-92325FFED69F}</x14:id>
        </ext>
      </extLst>
    </cfRule>
  </conditionalFormatting>
  <conditionalFormatting sqref="E50:E55">
    <cfRule type="iconSet" priority="2">
      <iconSet>
        <cfvo type="percent" val="0"/>
        <cfvo type="percent" val="10"/>
        <cfvo type="percent" val="35"/>
      </iconSet>
    </cfRule>
  </conditionalFormatting>
  <conditionalFormatting sqref="J29">
    <cfRule type="dataBar" priority="6">
      <dataBar>
        <cfvo type="min"/>
        <cfvo type="max"/>
        <color rgb="FFFF686B"/>
      </dataBar>
      <extLst>
        <ext xmlns:x14="http://schemas.microsoft.com/office/spreadsheetml/2009/9/main" uri="{B025F937-C7B1-47D3-B67F-A62EFF666E3E}">
          <x14:id>{CF13B5D2-C3D4-475F-A549-7556B0FAAC83}</x14:id>
        </ext>
      </extLst>
    </cfRule>
  </conditionalFormatting>
  <conditionalFormatting sqref="K28:K33">
    <cfRule type="dataBar" priority="5">
      <dataBar>
        <cfvo type="min"/>
        <cfvo type="max"/>
        <color rgb="FFFF686B"/>
      </dataBar>
      <extLst>
        <ext xmlns:x14="http://schemas.microsoft.com/office/spreadsheetml/2009/9/main" uri="{B025F937-C7B1-47D3-B67F-A62EFF666E3E}">
          <x14:id>{0A7D49E5-1A88-4CC1-8EC3-6ED77C8E2EAD}</x14:id>
        </ext>
      </extLst>
    </cfRule>
  </conditionalFormatting>
  <pageMargins left="0" right="0.70866141732283472" top="0" bottom="0" header="0" footer="0"/>
  <pageSetup paperSize="6" scale="34" orientation="landscape" r:id="rId2"/>
  <drawing r:id="rId3"/>
  <extLst>
    <ext xmlns:x14="http://schemas.microsoft.com/office/spreadsheetml/2009/9/main" uri="{78C0D931-6437-407d-A8EE-F0AAD7539E65}">
      <x14:conditionalFormattings>
        <x14:conditionalFormatting xmlns:xm="http://schemas.microsoft.com/office/excel/2006/main">
          <x14:cfRule type="dataBar" id="{B0CF2817-BD77-48E7-B4DC-92325FFED69F}">
            <x14:dataBar minLength="0" maxLength="100" border="1" gradient="0">
              <x14:cfvo type="autoMin"/>
              <x14:cfvo type="autoMax"/>
              <x14:borderColor rgb="FFC00000"/>
              <x14:negativeFillColor rgb="FFFF0000"/>
              <x14:axisColor rgb="FF000000"/>
            </x14:dataBar>
          </x14:cfRule>
          <xm:sqref>D51</xm:sqref>
        </x14:conditionalFormatting>
        <x14:conditionalFormatting xmlns:xm="http://schemas.microsoft.com/office/excel/2006/main">
          <x14:cfRule type="iconSet" priority="1" id="{CBAE8C4C-8C61-4763-A9BA-124B69C7B7F2}">
            <x14:iconSet custom="1">
              <x14:cfvo type="percent">
                <xm:f>0</xm:f>
              </x14:cfvo>
              <x14:cfvo type="percent">
                <xm:f>10</xm:f>
              </x14:cfvo>
              <x14:cfvo type="percent">
                <xm:f>25</xm:f>
              </x14:cfvo>
              <x14:cfIcon iconSet="3TrafficLights1" iconId="0"/>
              <x14:cfIcon iconSet="3TrafficLights1" iconId="1"/>
              <x14:cfIcon iconSet="3Arrows" iconId="2"/>
            </x14:iconSet>
          </x14:cfRule>
          <xm:sqref>D51:D55</xm:sqref>
        </x14:conditionalFormatting>
        <x14:conditionalFormatting xmlns:xm="http://schemas.microsoft.com/office/excel/2006/main">
          <x14:cfRule type="dataBar" id="{CF13B5D2-C3D4-475F-A549-7556B0FAAC83}">
            <x14:dataBar minLength="0" maxLength="100" border="1" gradient="0">
              <x14:cfvo type="autoMin"/>
              <x14:cfvo type="autoMax"/>
              <x14:borderColor rgb="FFC00000"/>
              <x14:negativeFillColor rgb="FFFF0000"/>
              <x14:axisColor rgb="FF000000"/>
            </x14:dataBar>
          </x14:cfRule>
          <xm:sqref>J29</xm:sqref>
        </x14:conditionalFormatting>
        <x14:conditionalFormatting xmlns:xm="http://schemas.microsoft.com/office/excel/2006/main">
          <x14:cfRule type="iconSet" priority="4" id="{84974B6D-6286-4986-A65D-1424D3126AA2}">
            <x14:iconSet custom="1">
              <x14:cfvo type="percent">
                <xm:f>0</xm:f>
              </x14:cfvo>
              <x14:cfvo type="percent">
                <xm:f>10</xm:f>
              </x14:cfvo>
              <x14:cfvo type="percent">
                <xm:f>25</xm:f>
              </x14:cfvo>
              <x14:cfIcon iconSet="3TrafficLights1" iconId="0"/>
              <x14:cfIcon iconSet="3TrafficLights1" iconId="1"/>
              <x14:cfIcon iconSet="3Arrows" iconId="2"/>
            </x14:iconSet>
          </x14:cfRule>
          <xm:sqref>J29:J33</xm:sqref>
        </x14:conditionalFormatting>
        <x14:conditionalFormatting xmlns:xm="http://schemas.microsoft.com/office/excel/2006/main">
          <x14:cfRule type="dataBar" id="{0A7D49E5-1A88-4CC1-8EC3-6ED77C8E2EAD}">
            <x14:dataBar minLength="0" maxLength="100" border="1">
              <x14:cfvo type="autoMin"/>
              <x14:cfvo type="autoMax"/>
              <x14:borderColor rgb="FFC00000"/>
              <x14:negativeFillColor rgb="FFFF0000"/>
              <x14:axisColor rgb="FF000000"/>
            </x14:dataBar>
          </x14:cfRule>
          <xm:sqref>K28:K33</xm:sqref>
        </x14:conditionalFormatting>
      </x14:conditionalFormattings>
    </ex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2 6 e 9 0 6 8 - 3 2 2 9 - 4 6 a a - 9 8 3 6 - 4 e 1 e e 3 d 3 7 0 2 4 " > < 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10.xml>��< ? x m l   v e r s i o n = " 1 . 0 "   e n c o d i n g = " U T F - 1 6 " ? > < G e m i n i   x m l n s = " h t t p : / / g e m i n i / p i v o t c u s t o m i z a t i o n / L i n k e d T a b l e U p d a t e M o d e " > < C u s t o m C o n t e n t > < ! [ C D A T A [ T r u e ] ] > < / C u s t o m C o n t e n t > < / G e m i n i > 
</file>

<file path=customXml/item11.xml>��< ? x m l   v e r s i o n = " 1 . 0 "   e n c o d i n g = " u t f - 1 6 " ? > < D a t a M a s h u p   s q m i d = " 0 e a 4 7 c 4 1 - e 9 e 1 - 4 6 d 0 - 9 1 3 d - 2 6 5 c a e 6 8 0 5 c 2 "   x m l n s = " h t t p : / / s c h e m a s . m i c r o s o f t . c o m / D a t a M a s h u p " > A A A A A K U G A A B Q S w M E F A A C A A g A Y I 4 s V 2 P r R i C k A A A A 9 g A A A B I A H A B D b 2 5 m a W c v U G F j a 2 F n Z S 5 4 b W w g o h g A K K A U A A A A A A A A A A A A A A A A A A A A A A A A A A A A h Y + x D o I w F E V / h X S n L X U x 5 F E H J x M x J i b G t S k V G u F h a L H 8 m 4 O f 5 C + I U d T N 8 Z 5 7 h n v v 1 x s s h q a O L q Z z t s W M J J S T y K B u C 4 t l R n p / j O d k I W G r 9 E m V J h p l d O n g i o x U 3 p 9 T x k I I N M x o 2 5 V M c J 6 w Q 7 7 e 6 c o 0 i n x k + 1 + O L T q v U B s i Y f 8 a I w V N B K d C C M q B T R B y i 1 9 B j H u f 7 Q + E Z V / 7 v j P S Y L z a A J s i s P c H + Q B Q S w M E F A A C A A g A Y I 4 s 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C O L F f 6 P / 7 5 n w M A A N Q O A A A T A B w A R m 9 y b X V s Y X M v U 2 V j d G l v b j E u b S C i G A A o o B Q A A A A A A A A A A A A A A A A A A A A A A A A A A A D V V s F O 2 0 A Q v S P x D 5 Z 7 S S U r a m j p o V U O N I G W t l B K Q i 8 E r Z b 1 J F l h 7 7 o 7 6 5 Q I 8 e + d j R O c 2 G u g C A 7 N x d H s + M 2 b 2 T c z R h B W a h U M i m f n 4 / b W 9 h Z O u Y E 4 6 H P L E W z Q D R K w 2 1 s B / Q Y 6 N w L I c q C T G E z 7 Q C a A r b D 3 Y X S G Y H B 0 N t g / H f U B r 6 z O R j 0 d w / V o i R K + 3 t 6 S a h 1 l I 5 R M m Z B 2 7 o 2 1 R I g K 8 6 v H R B u x u E C U g I H A W U g w B d 7 N + a u w I B + c c D s N u 4 + C C 6 N j n k I 3 L F H b D v X i 9 r y n l Q V l L + 7 Y H a a Z N p Z y 6 g 1 + u b A 9 n L X 7 W u Q p e b W e R j 4 6 7 0 M i U 2 n B d M M o j I K e T v J U Y f d t F O w r o W O p J t 3 O z u 5 O F P z M t Y W B n S f Q L f + 2 j 7 W C i 9 d l A a d c T Y j h c J 6 B o z j k l + Q 0 N F z h W J u 0 Q H e H 2 K r k E 9 3 c h M V x h 2 h Y c g k s X N v b K F j Z d x r s b z f s t y W Z E 6 N T 7 f C / A K d b w Z L Q 8 m R p b 1 V 4 R 8 H 5 0 m E v S Q a C J 9 x g 1 5 q 8 K d H O g 5 n W m C y y J V W y w 3 4 9 K 7 L X j E M J p p J n q f o q n a r + D W C m V U w y w e d t A w N 3 u M / c C i X y i 7 d D J Y n G l t h d a 4 n 3 u 2 / e d B 7 Z E / 8 g w 8 2 O + E c Z P k 2 F p 3 f a K L R 4 q O z 7 d 2 3 3 y k J 3 7 k Z q Y t y b 1 G 2 f g U C M V 8 x V k a + 1 6 C m k e u Z U m m e J F N z C W n X 6 E q 1 U w t b b s 8 p 6 D Z D W B l 0 c u Z 7 q P 2 t Y A 0 h o D T l b y x s 0 C o C L a e C q + 9 Q e 3 4 z s K 6 2 3 A k d g X I y f O R i 5 n v 0 x I F 3 V V y 1 V q 8 r E U 4 A o O O D C M s z N j M + X / S 4 A v Z 6 h 1 5 V Q X b B v U s X t 7 z C 2 P 3 L K p q S 5 f 5 1 x A o n 9 c U r a h d / i f 1 G e V i 3 F e x i Q X n J j H N V L K n K M 4 a 3 P t j H 5 H i C 2 P g q 9 H s 8 3 E M c r e F j B 4 / N + I n g D v O h 4 b E 6 p c U r u P P H L 4 X + Y k g j e G f n A C K W b Q a o 6 G x v 4 n Y M S 9 e W + 8 r D S M 2 x X h w Y 4 a l U 7 J p Y m Z p d A i d T f / e Q 6 h m V A 0 s v c R 7 h v a o P h y X 0 u Q 2 r a x g B D T l O K w X X m W p v a y V c c R x t Z Z m B G F S J V M G v m 9 K g n u t n m 1 e M V E P F g Y q o 1 O q g G X 1 K I o R H v p I 4 s B p T U / n U n N S G z X P i 4 D I T 1 O F F 5 E z t l w s 0 K o z y R l B v 6 a J l U T H G b u 2 I S Q W 0 m X E l R c z / i 5 g o W R R C k S Q V J H f G E i y s + c S 5 U s j G B F 2 X d d P q + a L 2 Y E X 9 3 a S x b v V S H M 1 K Q e F w D 1 M 9 o J k 2 p 0 1 m i a Q 1 6 L 3 + e 0 Y Z M X P 4 k w o V A G E q b L 7 y x a a c 9 Z g l X V v q L r d 9 V z 1 b F 1 L y a 7 / m u / g t Q S w E C L Q A U A A I A C A B g j i x X Y + t G I K Q A A A D 2 A A A A E g A A A A A A A A A A A A A A A A A A A A A A Q 2 9 u Z m l n L 1 B h Y 2 t h Z 2 U u e G 1 s U E s B A i 0 A F A A C A A g A Y I 4 s V w / K 6 a u k A A A A 6 Q A A A B M A A A A A A A A A A A A A A A A A 8 A A A A F t D b 2 5 0 Z W 5 0 X 1 R 5 c G V z X S 5 4 b W x Q S w E C L Q A U A A I A C A B g j i x X + j / + + Z 8 D A A D U D g A A E w A A A A A A A A A A A A A A A A D h A Q A A R m 9 y b X V s Y X M v U 2 V j d G l v b j E u b V B L B Q Y A A A A A A w A D A M I A A A D N 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p P g A A A A A A A A c + 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E Y X R h c 2 V 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i I C 8 + P E V u d H J 5 I F R 5 c G U 9 I k Z p b G x F c n J v c k N v Z G U i I F Z h b H V l P S J z V W 5 r b m 9 3 b i I g L z 4 8 R W 5 0 c n k g V H l w Z T 0 i R m l s b E V y c m 9 y Q 2 9 1 b n Q i I F Z h b H V l P S J s M C I g L z 4 8 R W 5 0 c n k g V H l w Z T 0 i R m l s b E x h c 3 R V c G R h d G V k I i B W Y W x 1 Z T 0 i Z D I w M j M t M D k t M T F U M T E 6 N D Y 6 M z A u N z E x M T E 1 N 1 o i I C 8 + P E V u d H J 5 I F R 5 c G U 9 I k Z p b G x D b 2 x 1 b W 5 U e X B l c y I g V m F s d W U 9 I n N F Q V l H Q n d j S E J n P T 0 i I C 8 + P E V u d H J 5 I F R 5 c G U 9 I k Z p b G x D b 2 x 1 b W 5 O Y W 1 l c y I g V m F s d W U 9 I n N b J n F 1 b 3 Q 7 Q 2 9 u d G V u d C Z x d W 9 0 O y w m c X V v d D t O Y W 1 l J n F 1 b 3 Q 7 L C Z x d W 9 0 O 0 V 4 d G V u c 2 l v b i Z x d W 9 0 O y w m c X V v d D t E Y X R l I G F j Y 2 V z c 2 V k J n F 1 b 3 Q 7 L C Z x d W 9 0 O 0 R h d G U g b W 9 k a W Z p Z W Q m c X V v d D s s J n F 1 b 3 Q 7 R G F 0 Z S B j c m V h d G V k J n F 1 b 3 Q 7 L C Z x d W 9 0 O 0 Z v b G R l c i B Q Y X R o J n F 1 b 3 Q 7 X S I g L z 4 8 R W 5 0 c n k g V H l w Z T 0 i R m l s b F N 0 Y X R 1 c y I g V m F s d W U 9 I n N D b 2 1 w b G V 0 Z S I g L z 4 8 R W 5 0 c n k g V H l w Z T 0 i U m V s Y X R p b 2 5 z a G l w S W 5 m b 0 N v b n R h a W 5 l c i I g V m F s d W U 9 I n N 7 J n F 1 b 3 Q 7 Y 2 9 s d W 1 u Q 2 9 1 b n Q m c X V v d D s 6 N y w m c X V v d D t r Z X l D b 2 x 1 b W 5 O Y W 1 l c y Z x d W 9 0 O z p b J n F 1 b 3 Q 7 R m 9 s Z G V y I F B h d G g m c X V v d D s s J n F 1 b 3 Q 7 T m F t Z S Z x d W 9 0 O 1 0 s J n F 1 b 3 Q 7 c X V l c n l S Z W x h d G l v b n N o a X B z J n F 1 b 3 Q 7 O l t d L C Z x d W 9 0 O 2 N v b H V t b k l k Z W 5 0 a X R p Z X M m c X V v d D s 6 W y Z x d W 9 0 O 1 N l Y 3 R p b 2 4 x L 0 R h d G F z Z X Q v U 2 9 1 c m N l L n t D b 2 5 0 Z W 5 0 L D B 9 J n F 1 b 3 Q 7 L C Z x d W 9 0 O 1 N l Y 3 R p b 2 4 x L 0 R h d G F z Z X Q v U 2 9 1 c m N l L n t O Y W 1 l L D F 9 J n F 1 b 3 Q 7 L C Z x d W 9 0 O 1 N l Y 3 R p b 2 4 x L 0 R h d G F z Z X Q v U 2 9 1 c m N l L n t F e H R l b n N p b 2 4 s M n 0 m c X V v d D s s J n F 1 b 3 Q 7 U 2 V j d G l v b j E v R G F 0 Y X N l d C 9 T b 3 V y Y 2 U u e 0 R h d G U g Y W N j Z X N z Z W Q s M 3 0 m c X V v d D s s J n F 1 b 3 Q 7 U 2 V j d G l v b j E v R G F 0 Y X N l d C 9 T b 3 V y Y 2 U u e 0 R h d G U g b W 9 k a W Z p Z W Q s N H 0 m c X V v d D s s J n F 1 b 3 Q 7 U 2 V j d G l v b j E v R G F 0 Y X N l d C 9 T b 3 V y Y 2 U u e 0 R h d G U g Y 3 J l Y X R l Z C w 1 f S Z x d W 9 0 O y w m c X V v d D t T Z W N 0 a W 9 u M S 9 E Y X R h c 2 V 0 L 1 N v d X J j Z S 5 7 R m 9 s Z G V y I F B h d G g s N 3 0 m c X V v d D t d L C Z x d W 9 0 O 0 N v b H V t b k N v d W 5 0 J n F 1 b 3 Q 7 O j c s J n F 1 b 3 Q 7 S 2 V 5 Q 2 9 s d W 1 u T m F t Z X M m c X V v d D s 6 W y Z x d W 9 0 O 0 Z v b G R l c i B Q Y X R o J n F 1 b 3 Q 7 L C Z x d W 9 0 O 0 5 h b W U m c X V v d D t d L C Z x d W 9 0 O 0 N v b H V t b k l k Z W 5 0 a X R p Z X M m c X V v d D s 6 W y Z x d W 9 0 O 1 N l Y 3 R p b 2 4 x L 0 R h d G F z Z X Q v U 2 9 1 c m N l L n t D b 2 5 0 Z W 5 0 L D B 9 J n F 1 b 3 Q 7 L C Z x d W 9 0 O 1 N l Y 3 R p b 2 4 x L 0 R h d G F z Z X Q v U 2 9 1 c m N l L n t O Y W 1 l L D F 9 J n F 1 b 3 Q 7 L C Z x d W 9 0 O 1 N l Y 3 R p b 2 4 x L 0 R h d G F z Z X Q v U 2 9 1 c m N l L n t F e H R l b n N p b 2 4 s M n 0 m c X V v d D s s J n F 1 b 3 Q 7 U 2 V j d G l v b j E v R G F 0 Y X N l d C 9 T b 3 V y Y 2 U u e 0 R h d G U g Y W N j Z X N z Z W Q s M 3 0 m c X V v d D s s J n F 1 b 3 Q 7 U 2 V j d G l v b j E v R G F 0 Y X N l d C 9 T b 3 V y Y 2 U u e 0 R h d G U g b W 9 k a W Z p Z W Q s N H 0 m c X V v d D s s J n F 1 b 3 Q 7 U 2 V j d G l v b j E v R G F 0 Y X N l d C 9 T b 3 V y Y 2 U u e 0 R h d G U g Y 3 J l Y X R l Z C w 1 f S Z x d W 9 0 O y w m c X V v d D t T Z W N 0 a W 9 u M S 9 E Y X R h c 2 V 0 L 1 N v d X J j Z S 5 7 R m 9 s Z G V y I F B h d G g s N 3 0 m c X V v d D t d L C Z x d W 9 0 O 1 J l b G F 0 a W 9 u c 2 h p c E l u Z m 8 m c X V v d D s 6 W 1 1 9 I i A v P j w v U 3 R h Y m x l R W 5 0 c m l l c z 4 8 L 0 l 0 Z W 0 + P E l 0 Z W 0 + P E l 0 Z W 1 M b 2 N h d G l v b j 4 8 S X R l b V R 5 c G U + R m 9 y b X V s Y T w v S X R l b V R 5 c G U + P E l 0 Z W 1 Q Y X R o P l N l Y 3 R p b 2 4 x L 0 R h d G F z Z X Q v U 2 9 1 c m N l P C 9 J d G V t U G F 0 a D 4 8 L 0 l 0 Z W 1 M b 2 N h d G l v b j 4 8 U 3 R h Y m x l R W 5 0 c m l l c y A v P j w v S X R l b T 4 8 S X R l b T 4 8 S X R l b U x v Y 2 F 0 a W 9 u P j x J d G V t V H l w Z T 5 G b 3 J t d W x h P C 9 J d G V t V H l w Z T 4 8 S X R l b V B h d G g + U 2 V j d G l v b j E v R G l t X 2 N p d H k 8 L 0 l 0 Z W 1 Q Y X R o P j w v S X R l b U x v Y 2 F 0 a W 9 u P j x T d G F i b G V F b n R y a W V z P j x F b n R y e S B U e X B l P S J G a W x s R W 5 h Y m x l Z C I g V m F s d W U 9 I m w w I i A v P j x F b n R y e S B U e X B l P S J G a W x s T 2 J q Z W N 0 V H l w Z S I g V m F s d W U 9 I n N Q a X Z v d F R h Y m x l 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C I g L z 4 8 R W 5 0 c n k g V H l w Z T 0 i R m l s b E V y c m 9 y Q 2 9 k Z S I g V m F s d W U 9 I n N V b m t u b 3 d u I i A v P j x F b n R y e S B U e X B l P S J G a W x s R X J y b 3 J D b 3 V u d C I g V m F s d W U 9 I m w w I i A v P j x F b n R y e S B U e X B l P S J G a W x s T G F z d F V w Z G F 0 Z W Q i I F Z h b H V l P S J k M j A y M y 0 w O S 0 x M V Q x M T o 0 N j o z M C 4 3 M T c w O T U 3 W i I g L z 4 8 R W 5 0 c n k g V H l w Z T 0 i R m l s b E N v b H V t b l R 5 c G V z I i B W Y W x 1 Z T 0 i c 0 J n W U c i I C 8 + P E V u d H J 5 I F R 5 c G U 9 I k Z p b G x D b 2 x 1 b W 5 O Y W 1 l c y I g V m F s d W U 9 I n N b J n F 1 b 3 Q 7 Q 2 l 0 e V 9 J R C Z x d W 9 0 O y w m c X V v d D t D a X R 5 J n F 1 b 3 Q 7 L C Z x d W 9 0 O 1 R p Z X I 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E a W 1 f Y 2 l 0 e S 9 D a G F u Z 2 V k I F R 5 c G U x L n t D a X R 5 X 0 l E L D B 9 J n F 1 b 3 Q 7 L C Z x d W 9 0 O 1 N l Y 3 R p b 2 4 x L 0 R p b V 9 j a X R 5 L 0 N o Y W 5 n Z W Q g V H l w Z T E u e 0 N p d H k s M X 0 m c X V v d D s s J n F 1 b 3 Q 7 U 2 V j d G l v b j E v R G l t X 2 N p d H k v Q 2 h h b m d l Z C B U e X B l M S 5 7 V G l l c i w y f S Z x d W 9 0 O 1 0 s J n F 1 b 3 Q 7 Q 2 9 s d W 1 u Q 2 9 1 b n Q m c X V v d D s 6 M y w m c X V v d D t L Z X l D b 2 x 1 b W 5 O Y W 1 l c y Z x d W 9 0 O z p b X S w m c X V v d D t D b 2 x 1 b W 5 J Z G V u d G l 0 a W V z J n F 1 b 3 Q 7 O l s m c X V v d D t T Z W N 0 a W 9 u M S 9 E a W 1 f Y 2 l 0 e S 9 D a G F u Z 2 V k I F R 5 c G U x L n t D a X R 5 X 0 l E L D B 9 J n F 1 b 3 Q 7 L C Z x d W 9 0 O 1 N l Y 3 R p b 2 4 x L 0 R p b V 9 j a X R 5 L 0 N o Y W 5 n Z W Q g V H l w Z T E u e 0 N p d H k s M X 0 m c X V v d D s s J n F 1 b 3 Q 7 U 2 V j d G l v b j E v R G l t X 2 N p d H k v Q 2 h h b m d l Z C B U e X B l M S 5 7 V G l l c i w y f S Z x d W 9 0 O 1 0 s J n F 1 b 3 Q 7 U m V s Y X R p b 2 5 z a G l w S W 5 m b y Z x d W 9 0 O z p b X X 0 i I C 8 + P E V u d H J 5 I F R 5 c G U 9 I l B p d m 9 0 T 2 J q Z W N 0 T m F t Z S I g V m F s d W U 9 I n N S Z X B v c n Q g M i F Q a X Z v d F R h Y m x l M j Y i I C 8 + P C 9 T d G F i b G V F b n R y a W V z P j w v S X R l b T 4 8 S X R l b T 4 8 S X R l b U x v Y 2 F 0 a W 9 u P j x J d G V t V H l w Z T 5 G b 3 J t d W x h P C 9 J d G V t V H l w Z T 4 8 S X R l b V B h d G g + U 2 V j d G l v b j E v R G l t X 2 N p d H k v U 2 9 1 c m N l P C 9 J d G V t U G F 0 a D 4 8 L 0 l 0 Z W 1 M b 2 N h d G l v b j 4 8 U 3 R h Y m x l R W 5 0 c m l l c y A v P j w v S X R l b T 4 8 S X R l b T 4 8 S X R l b U x v Y 2 F 0 a W 9 u P j x J d G V t V H l w Z T 5 G b 3 J t d W x h P C 9 J d G V t V H l w Z T 4 8 S X R l b V B h d G g + U 2 V j d G l v b j E v R G l t X 2 N p d H k v Q y U z Q S U 1 Q 1 V z Z X J z J T V D V V N F U i U 1 Q 0 R l c 2 t 0 b 3 A l N U N D b 2 R l e C U 1 Q 0 R h d G F z Z X Q l N U N f Z G l t X 2 N p d G l l c y U y M G N z d j w v S X R l b V B h d G g + P C 9 J d G V t T G 9 j Y X R p b 2 4 + P F N 0 Y W J s Z U V u d H J p Z X M g L z 4 8 L 0 l 0 Z W 0 + P E l 0 Z W 0 + P E l 0 Z W 1 M b 2 N h d G l v b j 4 8 S X R l b V R 5 c G U + R m 9 y b X V s Y T w v S X R l b V R 5 c G U + P E l 0 Z W 1 Q Y X R o P l N l Y 3 R p b 2 4 x L 0 R p b V 9 j a X R 5 L 0 l t c G 9 y d G V k J T I w Q 1 N W P C 9 J d G V t U G F 0 a D 4 8 L 0 l 0 Z W 1 M b 2 N h d G l v b j 4 8 U 3 R h Y m x l R W 5 0 c m l l c y A v P j w v S X R l b T 4 8 S X R l b T 4 8 S X R l b U x v Y 2 F 0 a W 9 u P j x J d G V t V H l w Z T 5 G b 3 J t d W x h P C 9 J d G V t V H l w Z T 4 8 S X R l b V B h d G g + U 2 V j d G l v b j E v R G l t X 2 N p d H k v Q 2 h h b m d l Z C U y M F R 5 c G U 8 L 0 l 0 Z W 1 Q Y X R o P j w v S X R l b U x v Y 2 F 0 a W 9 u P j x T d G F i b G V F b n R y a W V z I C 8 + P C 9 J d G V t P j x J d G V t P j x J d G V t T G 9 j Y X R p b 2 4 + P E l 0 Z W 1 U e X B l P k Z v c m 1 1 b G E 8 L 0 l 0 Z W 1 U e X B l P j x J d G V t U G F 0 a D 5 T Z W N 0 a W 9 u M S 9 E a W 1 f Y 2 l 0 e S 9 Q c m 9 t b 3 R l Z C U y M E h l Y W R l c n M 8 L 0 l 0 Z W 1 Q Y X R o P j w v S X R l b U x v Y 2 F 0 a W 9 u P j x T d G F i b G V F b n R y a W V z I C 8 + P C 9 J d G V t P j x J d G V t P j x J d G V t T G 9 j Y X R p b 2 4 + P E l 0 Z W 1 U e X B l P k Z v c m 1 1 b G E 8 L 0 l 0 Z W 1 U e X B l P j x J d G V t U G F 0 a D 5 T Z W N 0 a W 9 u M S 9 E a W 1 f Y 2 l 0 e S 9 D a G F u Z 2 V k J T I w V H l w Z T E 8 L 0 l 0 Z W 1 Q Y X R o P j w v S X R l b U x v Y 2 F 0 a W 9 u P j x T d G F i b G V F b n R y a W V z I C 8 + P C 9 J d G V t P j x J d G V t P j x J d G V t T G 9 j Y X R p b 2 4 + P E l 0 Z W 1 U e X B l P k Z v c m 1 1 b G E 8 L 0 l 0 Z W 1 U e X B l P j x J d G V t U G F 0 a D 5 T Z W N 0 a W 9 u M S 9 E a W 1 f c m V z c G 9 u Z G V u d H M 8 L 0 l 0 Z W 1 Q Y X R o P j w v S X R l b U x v Y 2 F 0 a W 9 u P j x T d G F i b G V F b n R y a W V z P j x F b n R y e S B U e X B l P S J G a W x s R W 5 h Y m x l Z C I g V m F s d W U 9 I m w w I i A v P j x F b n R y e S B U e X B l P S J G a W x s T 2 J q Z W N 0 V H l w Z S I g V m F s d W U 9 I n N D b 2 5 u Z W N 0 a W 9 u T 2 5 s e S I g L z 4 8 R W 5 0 c n k g V H l w Z T 0 i R m l s b F R v R G F 0 Y U 1 v Z G V s R W 5 h Y m x l Z C I g V m F s d W U 9 I m w x 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E w M D A w I i A v P j x F b n R y e S B U e X B l P S J G a W x s R X J y b 3 J D b 2 R l I i B W Y W x 1 Z T 0 i c 1 V u a 2 5 v d 2 4 i I C 8 + P E V u d H J 5 I F R 5 c G U 9 I k Z p b G x F c n J v c k N v d W 5 0 I i B W Y W x 1 Z T 0 i b D A i I C 8 + P E V u d H J 5 I F R 5 c G U 9 I k Z p b G x M Y X N 0 V X B k Y X R l Z C I g V m F s d W U 9 I m Q y M D I z L T A 5 L T E y V D E y O j I w O j U 2 L j Q 0 N T Y 1 N z R a I i A v P j x F b n R y e S B U e X B l P S J G a W x s Q 2 9 s d W 1 u V H l w Z X M i I F Z h b H V l P S J z Q m d Z R 0 J n W U c i I C 8 + P E V u d H J 5 I F R 5 c G U 9 I k Z p b G x D b 2 x 1 b W 5 O Y W 1 l c y I g V m F s d W U 9 I n N b J n F 1 b 3 Q 7 U m V z c G 9 u Z G V u d F 9 J R C Z x d W 9 0 O y w m c X V v d D t O Y W 1 l J n F 1 b 3 Q 7 L C Z x d W 9 0 O 0 F n Z S Z x d W 9 0 O y w m c X V v d D t H Z W 5 k Z X I m c X V v d D s s J n F 1 b 3 Q 7 Q 2 l 0 e V 9 J R C Z x d W 9 0 O y w m c X V v d D t D d X J y Z W 5 0 X 2 J y Y W 5 k c 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R p b V 9 y Z X N w b 2 5 k Z W 5 0 c y 9 D a G F u Z 2 V k I F R 5 c G U x L n t S Z X N w b 2 5 k Z W 5 0 X 0 l E L D B 9 J n F 1 b 3 Q 7 L C Z x d W 9 0 O 1 N l Y 3 R p b 2 4 x L 0 R p b V 9 y Z X N w b 2 5 k Z W 5 0 c y 9 D a G F u Z 2 V k I F R 5 c G U u e 0 5 h b W U s M X 0 m c X V v d D s s J n F 1 b 3 Q 7 U 2 V j d G l v b j E v R G l t X 3 J l c 3 B v b m R l b n R z L 0 N o Y W 5 n Z W Q g V H l w Z S 5 7 Q W d l L D J 9 J n F 1 b 3 Q 7 L C Z x d W 9 0 O 1 N l Y 3 R p b 2 4 x L 0 R p b V 9 y Z X N w b 2 5 k Z W 5 0 c y 9 D a G F u Z 2 V k I F R 5 c G U u e 0 d l b m R l c i w z f S Z x d W 9 0 O y w m c X V v d D t T Z W N 0 a W 9 u M S 9 E a W 1 f c m V z c G 9 u Z G V u d H M v Q 2 h h b m d l Z C B U e X B l L n t D a X R 5 X 0 l E L D R 9 J n F 1 b 3 Q 7 L C Z x d W 9 0 O 1 N l Y 3 R p b 2 4 x L 0 Z h Y 3 R f c 3 V y d m F 5 X 3 J l c 3 B v b m N l c y 9 D a G F u Z 2 V k I F R 5 c G U u e 0 N 1 c n J l b n R f Y n J h b m R z L D E x f S Z x d W 9 0 O 1 0 s J n F 1 b 3 Q 7 Q 2 9 s d W 1 u Q 2 9 1 b n Q m c X V v d D s 6 N i w m c X V v d D t L Z X l D b 2 x 1 b W 5 O Y W 1 l c y Z x d W 9 0 O z p b X S w m c X V v d D t D b 2 x 1 b W 5 J Z G V u d G l 0 a W V z J n F 1 b 3 Q 7 O l s m c X V v d D t T Z W N 0 a W 9 u M S 9 E a W 1 f c m V z c G 9 u Z G V u d H M v Q 2 h h b m d l Z C B U e X B l M S 5 7 U m V z c G 9 u Z G V u d F 9 J R C w w f S Z x d W 9 0 O y w m c X V v d D t T Z W N 0 a W 9 u M S 9 E a W 1 f c m V z c G 9 u Z G V u d H M v Q 2 h h b m d l Z C B U e X B l L n t O Y W 1 l L D F 9 J n F 1 b 3 Q 7 L C Z x d W 9 0 O 1 N l Y 3 R p b 2 4 x L 0 R p b V 9 y Z X N w b 2 5 k Z W 5 0 c y 9 D a G F u Z 2 V k I F R 5 c G U u e 0 F n Z S w y f S Z x d W 9 0 O y w m c X V v d D t T Z W N 0 a W 9 u M S 9 E a W 1 f c m V z c G 9 u Z G V u d H M v Q 2 h h b m d l Z C B U e X B l L n t H Z W 5 k Z X I s M 3 0 m c X V v d D s s J n F 1 b 3 Q 7 U 2 V j d G l v b j E v R G l t X 3 J l c 3 B v b m R l b n R z L 0 N o Y W 5 n Z W Q g V H l w Z S 5 7 Q 2 l 0 e V 9 J R C w 0 f S Z x d W 9 0 O y w m c X V v d D t T Z W N 0 a W 9 u M S 9 G Y W N 0 X 3 N 1 c n Z h e V 9 y Z X N w b 2 5 j Z X M v Q 2 h h b m d l Z C B U e X B l L n t D d X J y Z W 5 0 X 2 J y Y W 5 k c y w x M X 0 m c X V v d D t d L C Z x d W 9 0 O 1 J l b G F 0 a W 9 u c 2 h p c E l u Z m 8 m c X V v d D s 6 W 1 1 9 I i A v P j x F b n R y e S B U e X B l P S J R d W V y e U l E I i B W Y W x 1 Z T 0 i c z Y w N W J i M W I 3 L T k 5 Z T I t N G V h Z C 1 h N z Y 2 L W Q 2 M G V m M j c 5 N 2 Y 5 Y S I g L z 4 8 R W 5 0 c n k g V H l w Z T 0 i Q W R k Z W R U b 0 R h d G F N b 2 R l b C I g V m F s d W U 9 I m w x I i A v P j w v U 3 R h Y m x l R W 5 0 c m l l c z 4 8 L 0 l 0 Z W 0 + P E l 0 Z W 0 + P E l 0 Z W 1 M b 2 N h d G l v b j 4 8 S X R l b V R 5 c G U + R m 9 y b X V s Y T w v S X R l b V R 5 c G U + P E l 0 Z W 1 Q Y X R o P l N l Y 3 R p b 2 4 x L 0 R p b V 9 y Z X N w b 2 5 k Z W 5 0 c y 9 T b 3 V y Y 2 U 8 L 0 l 0 Z W 1 Q Y X R o P j w v S X R l b U x v Y 2 F 0 a W 9 u P j x T d G F i b G V F b n R y a W V z I C 8 + P C 9 J d G V t P j x J d G V t P j x J d G V t T G 9 j Y X R p b 2 4 + P E l 0 Z W 1 U e X B l P k Z v c m 1 1 b G E 8 L 0 l 0 Z W 1 U e X B l P j x J d G V t U G F 0 a D 5 T Z W N 0 a W 9 u M S 9 E a W 1 f c m V z c G 9 u Z G V u d H M v Q y U z Q S U 1 Q 1 V z Z X J z J T V D V V N F U i U 1 Q 0 R l c 2 t 0 b 3 A l N U N D b 2 R l e C U 1 Q 0 R h d G F z Z X Q l N U N f Z G l t X 3 J l c G 9 u Z G V u d H M l M j B j c 3 Y 8 L 0 l 0 Z W 1 Q Y X R o P j w v S X R l b U x v Y 2 F 0 a W 9 u P j x T d G F i b G V F b n R y a W V z I C 8 + P C 9 J d G V t P j x J d G V t P j x J d G V t T G 9 j Y X R p b 2 4 + P E l 0 Z W 1 U e X B l P k Z v c m 1 1 b G E 8 L 0 l 0 Z W 1 U e X B l P j x J d G V t U G F 0 a D 5 T Z W N 0 a W 9 u M S 9 E a W 1 f c m V z c G 9 u Z G V u d H M v S W 1 w b 3 J 0 Z W Q l M j B D U 1 Y 8 L 0 l 0 Z W 1 Q Y X R o P j w v S X R l b U x v Y 2 F 0 a W 9 u P j x T d G F i b G V F b n R y a W V z I C 8 + P C 9 J d G V t P j x J d G V t P j x J d G V t T G 9 j Y X R p b 2 4 + P E l 0 Z W 1 U e X B l P k Z v c m 1 1 b G E 8 L 0 l 0 Z W 1 U e X B l P j x J d G V t U G F 0 a D 5 T Z W N 0 a W 9 u M S 9 E a W 1 f c m V z c G 9 u Z G V u d H M v U H J v b W 9 0 Z W Q l M j B I Z W F k Z X J z P C 9 J d G V t U G F 0 a D 4 8 L 0 l 0 Z W 1 M b 2 N h d G l v b j 4 8 U 3 R h Y m x l R W 5 0 c m l l c y A v P j w v S X R l b T 4 8 S X R l b T 4 8 S X R l b U x v Y 2 F 0 a W 9 u P j x J d G V t V H l w Z T 5 G b 3 J t d W x h P C 9 J d G V t V H l w Z T 4 8 S X R l b V B h d G g + U 2 V j d G l v b j E v R G l t X 3 J l c 3 B v b m R l b n R z L 0 N o Y W 5 n Z W Q l M j B U e X B l P C 9 J d G V t U G F 0 a D 4 8 L 0 l 0 Z W 1 M b 2 N h d G l v b j 4 8 U 3 R h Y m x l R W 5 0 c m l l c y A v P j w v S X R l b T 4 8 S X R l b T 4 8 S X R l b U x v Y 2 F 0 a W 9 u P j x J d G V t V H l w Z T 5 G b 3 J t d W x h P C 9 J d G V t V H l w Z T 4 8 S X R l b V B h d G g + U 2 V j d G l v b j E v R G l t X 3 J l c 3 B v b m R l b n R z L 1 J l b W 9 2 Z W Q l M j B E d X B s a W N h d G V z P C 9 J d G V t U G F 0 a D 4 8 L 0 l 0 Z W 1 M b 2 N h d G l v b j 4 8 U 3 R h Y m x l R W 5 0 c m l l c y A v P j w v S X R l b T 4 8 S X R l b T 4 8 S X R l b U x v Y 2 F 0 a W 9 u P j x J d G V t V H l w Z T 5 G b 3 J t d W x h P C 9 J d G V t V H l w Z T 4 8 S X R l b V B h d G g + U 2 V j d G l v b j E v R G l t X 3 J l c 3 B v b m R l b n R z L 0 Z p b H R l c m V k J T I w U m 9 3 c z w v S X R l b V B h d G g + P C 9 J d G V t T G 9 j Y X R p b 2 4 + P F N 0 Y W J s Z U V u d H J p Z X M g L z 4 8 L 0 l 0 Z W 0 + P E l 0 Z W 0 + P E l 0 Z W 1 M b 2 N h d G l v b j 4 8 S X R l b V R 5 c G U + R m 9 y b X V s Y T w v S X R l b V R 5 c G U + P E l 0 Z W 1 Q Y X R o P l N l Y 3 R p b 2 4 x L 0 Z h Y 3 R f c 3 V y d m F 5 X 3 J l c 3 B v b m N l c z w v S X R l b V B h d G g + P C 9 J d G V t T G 9 j Y X R p b 2 4 + P F N 0 Y W J s Z U V u d H J p Z X M + P E V u d H J 5 I F R 5 c G U 9 I k Z p b G x F b m F i b G V k I i B W Y W x 1 Z T 0 i b D A 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N v d W 5 0 I i B W Y W x 1 Z T 0 i b D E w M D A w 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M y 0 w O S 0 x M V Q x M T o 0 N j o z M C 4 3 N D M w M D g 1 W i I g L z 4 8 R W 5 0 c n k g V H l w Z T 0 i R m l s b E N v b H V t b l R 5 c G V z I i B W Y W x 1 Z T 0 i c 0 J n W U d C Z 1 l H Q m d Z R 0 F 3 W U d C Z 1 l H Q m d Z R 0 J n W U d C Z 1 k 9 I i A v P j x F b n R y e S B U e X B l P S J G a W x s Q 2 9 s d W 1 u T m F t Z X M i I F Z h b H V l P S J z W y Z x d W 9 0 O 1 J l c 3 B v b n N l X 0 l E J n F 1 b 3 Q 7 L C Z x d W 9 0 O 1 J l c 3 B v b m R l b n R f S U Q m c X V v d D s s J n F 1 b 3 Q 7 Q 2 9 u c 3 V t Z V 9 m c m V x d W V u Y 3 k m c X V v d D s s J n F 1 b 3 Q 7 Q 2 9 u c 3 V t Z V 9 0 a W 1 l J n F 1 b 3 Q 7 L C Z x d W 9 0 O 0 N v b n N 1 b W V f c m V h c 2 9 u J n F 1 b 3 Q 7 L C Z x d W 9 0 O 0 h l Y X J k X 2 J l Z m 9 y Z S Z x d W 9 0 O y w m c X V v d D t C c m F u Z F 9 w Z X J j Z X B 0 a W 9 u J n F 1 b 3 Q 7 L C Z x d W 9 0 O 0 d l b m V y Y W x f c G V y Y 2 V w d G l v b i Z x d W 9 0 O y w m c X V v d D t U c m l l Z F 9 i Z W Z v c m U m c X V v d D s s J n F 1 b 3 Q 7 V G F z d G V f Z X h w Z X J p Z W 5 j Z S Z x d W 9 0 O y w m c X V v d D t S Z W F z b 2 5 z X 3 B y Z X Z l b n R p b m d f d H J 5 a W 5 n J n F 1 b 3 Q 7 L C Z x d W 9 0 O 0 N 1 c n J l b n R f Y n J h b m R z J n F 1 b 3 Q 7 L C Z x d W 9 0 O 1 J l Y X N v b n N f Z m 9 y X 2 N o b 2 9 z a W 5 n X 2 J y Y W 5 k c y Z x d W 9 0 O y w m c X V v d D t J b X B y b 3 Z l b W V u d H N f Z G V z a X J l Z C Z x d W 9 0 O y w m c X V v d D t J b m d y Z W R p Z W 5 0 c 1 9 l e H B l Y 3 R l Z C Z x d W 9 0 O y w m c X V v d D t I Z W F s d G h f Y 2 9 u Y 2 V y b n M m c X V v d D s s J n F 1 b 3 Q 7 S W 5 0 Z X J l c 3 R f a W 5 f b m F 0 d X J h b F 9 v c l 9 v c m d h b m l j J n F 1 b 3 Q 7 L C Z x d W 9 0 O 0 1 h c m t l d G l u Z 1 9 j a G F u b m V s c y Z x d W 9 0 O y w m c X V v d D t Q Y W N r Y W d p b m d f c H J l Z m V y Z W 5 j Z S Z x d W 9 0 O y w m c X V v d D t M a W 1 p d G V k X 2 V k a X R p b 2 5 f c G F j a 2 F n a W 5 n J n F 1 b 3 Q 7 L C Z x d W 9 0 O 1 B y a W N l X 3 J h b m d l J n F 1 b 3 Q 7 L C Z x d W 9 0 O 1 B 1 c m N o Y X N l X 2 x v Y 2 F 0 a W 9 u J n F 1 b 3 Q 7 L C Z x d W 9 0 O 1 R 5 c G l j Y W x f Y 2 9 u c 3 V t c H R p b 2 5 f c 2 l 0 d W F 0 a W 9 u c y Z x d W 9 0 O 1 0 i I C 8 + P E V u d H J 5 I F R 5 c G U 9 I k Z p b G x T d G F 0 d X M i I F Z h b H V l P S J z Q 2 9 t c G x l d G U i I C 8 + P E V u d H J 5 I F R 5 c G U 9 I l J l b G F 0 a W 9 u c 2 h p c E l u Z m 9 D b 2 5 0 Y W l u Z X I i I F Z h b H V l P S J z e y Z x d W 9 0 O 2 N v b H V t b k N v d W 5 0 J n F 1 b 3 Q 7 O j I z L C Z x d W 9 0 O 2 t l e U N v b H V t b k 5 h b W V z J n F 1 b 3 Q 7 O l t d L C Z x d W 9 0 O 3 F 1 Z X J 5 U m V s Y X R p b 2 5 z a G l w c y Z x d W 9 0 O z p b X S w m c X V v d D t j b 2 x 1 b W 5 J Z G V u d G l 0 a W V z J n F 1 b 3 Q 7 O l s m c X V v d D t T Z W N 0 a W 9 u M S 9 G Y W N 0 X 3 N 1 c n Z h e V 9 y Z X N w b 2 5 j Z X M v Q 2 h h b m d l Z C B U e X B l M S 5 7 U m V z c G 9 u c 2 V f S U Q s M H 0 m c X V v d D s s J n F 1 b 3 Q 7 U 2 V j d G l v b j E v R m F j d F 9 z d X J 2 Y X l f c m V z c G 9 u Y 2 V z L 0 N o Y W 5 n Z W Q g V H l w Z T E u e 1 J l c 3 B v b m R l b n R f S U Q s M X 0 m c X V v d D s s J n F 1 b 3 Q 7 U 2 V j d G l v b j E v R m F j d F 9 z d X J 2 Y X l f c m V z c G 9 u Y 2 V z L 0 N o Y W 5 n Z W Q g V H l w Z S 5 7 Q 2 9 u c 3 V t Z V 9 m c m V x d W V u Y 3 k s M n 0 m c X V v d D s s J n F 1 b 3 Q 7 U 2 V j d G l v b j E v R m F j d F 9 z d X J 2 Y X l f c m V z c G 9 u Y 2 V z L 0 N o Y W 5 n Z W Q g V H l w Z S 5 7 Q 2 9 u c 3 V t Z V 9 0 a W 1 l L D N 9 J n F 1 b 3 Q 7 L C Z x d W 9 0 O 1 N l Y 3 R p b 2 4 x L 0 Z h Y 3 R f c 3 V y d m F 5 X 3 J l c 3 B v b m N l c y 9 D a G F u Z 2 V k I F R 5 c G U u e 0 N v b n N 1 b W V f c m V h c 2 9 u L D R 9 J n F 1 b 3 Q 7 L C Z x d W 9 0 O 1 N l Y 3 R p b 2 4 x L 0 Z h Y 3 R f c 3 V y d m F 5 X 3 J l c 3 B v b m N l c y 9 D a G F u Z 2 V k I F R 5 c G U u e 0 h l Y X J k X 2 J l Z m 9 y Z S w 1 f S Z x d W 9 0 O y w m c X V v d D t T Z W N 0 a W 9 u M S 9 G Y W N 0 X 3 N 1 c n Z h e V 9 y Z X N w b 2 5 j Z X M v Q 2 h h b m d l Z C B U e X B l L n t C c m F u Z F 9 w Z X J j Z X B 0 a W 9 u L D Z 9 J n F 1 b 3 Q 7 L C Z x d W 9 0 O 1 N l Y 3 R p b 2 4 x L 0 Z h Y 3 R f c 3 V y d m F 5 X 3 J l c 3 B v b m N l c y 9 D a G F u Z 2 V k I F R 5 c G U u e 0 d l b m V y Y W x f c G V y Y 2 V w d G l v b i w 3 f S Z x d W 9 0 O y w m c X V v d D t T Z W N 0 a W 9 u M S 9 G Y W N 0 X 3 N 1 c n Z h e V 9 y Z X N w b 2 5 j Z X M v Q 2 h h b m d l Z C B U e X B l L n t U c m l l Z F 9 i Z W Z v c m U s O H 0 m c X V v d D s s J n F 1 b 3 Q 7 U 2 V j d G l v b j E v R m F j d F 9 z d X J 2 Y X l f c m V z c G 9 u Y 2 V z L 0 N o Y W 5 n Z W Q g V H l w Z S 5 7 V G F z d G V f Z X h w Z X J p Z W 5 j Z S w 5 f S Z x d W 9 0 O y w m c X V v d D t T Z W N 0 a W 9 u M S 9 G Y W N 0 X 3 N 1 c n Z h e V 9 y Z X N w b 2 5 j Z X M v Q 2 h h b m d l Z C B U e X B l L n t S Z W F z b 2 5 z X 3 B y Z X Z l b n R p b m d f d H J 5 a W 5 n L D E w f S Z x d W 9 0 O y w m c X V v d D t T Z W N 0 a W 9 u M S 9 G Y W N 0 X 3 N 1 c n Z h e V 9 y Z X N w b 2 5 j Z X M v Q 2 h h b m d l Z C B U e X B l L n t D d X J y Z W 5 0 X 2 J y Y W 5 k c y w x M X 0 m c X V v d D s s J n F 1 b 3 Q 7 U 2 V j d G l v b j E v R m F j d F 9 z d X J 2 Y X l f c m V z c G 9 u Y 2 V z L 0 N o Y W 5 n Z W Q g V H l w Z S 5 7 U m V h c 2 9 u c 1 9 m b 3 J f Y 2 h v b 3 N p b m d f Y n J h b m R z L D E y f S Z x d W 9 0 O y w m c X V v d D t T Z W N 0 a W 9 u M S 9 G Y W N 0 X 3 N 1 c n Z h e V 9 y Z X N w b 2 5 j Z X M v Q 2 h h b m d l Z C B U e X B l L n t J b X B y b 3 Z l b W V u d H N f Z G V z a X J l Z C w x M 3 0 m c X V v d D s s J n F 1 b 3 Q 7 U 2 V j d G l v b j E v R m F j d F 9 z d X J 2 Y X l f c m V z c G 9 u Y 2 V z L 0 N o Y W 5 n Z W Q g V H l w Z S 5 7 S W 5 n c m V k a W V u d H N f Z X h w Z W N 0 Z W Q s M T R 9 J n F 1 b 3 Q 7 L C Z x d W 9 0 O 1 N l Y 3 R p b 2 4 x L 0 Z h Y 3 R f c 3 V y d m F 5 X 3 J l c 3 B v b m N l c y 9 D a G F u Z 2 V k I F R 5 c G U u e 0 h l Y W x 0 a F 9 j b 2 5 j Z X J u c y w x N X 0 m c X V v d D s s J n F 1 b 3 Q 7 U 2 V j d G l v b j E v R m F j d F 9 z d X J 2 Y X l f c m V z c G 9 u Y 2 V z L 0 N o Y W 5 n Z W Q g V H l w Z S 5 7 S W 5 0 Z X J l c 3 R f a W 5 f b m F 0 d X J h b F 9 v c l 9 v c m d h b m l j L D E 2 f S Z x d W 9 0 O y w m c X V v d D t T Z W N 0 a W 9 u M S 9 G Y W N 0 X 3 N 1 c n Z h e V 9 y Z X N w b 2 5 j Z X M v Q 2 h h b m d l Z C B U e X B l L n t N Y X J r Z X R p b m d f Y 2 h h b m 5 l b H M s M T d 9 J n F 1 b 3 Q 7 L C Z x d W 9 0 O 1 N l Y 3 R p b 2 4 x L 0 Z h Y 3 R f c 3 V y d m F 5 X 3 J l c 3 B v b m N l c y 9 D a G F u Z 2 V k I F R 5 c G U u e 1 B h Y 2 t h Z 2 l u Z 1 9 w c m V m Z X J l b m N l L D E 4 f S Z x d W 9 0 O y w m c X V v d D t T Z W N 0 a W 9 u M S 9 G Y W N 0 X 3 N 1 c n Z h e V 9 y Z X N w b 2 5 j Z X M v Q 2 h h b m d l Z C B U e X B l L n t M a W 1 p d G V k X 2 V k a X R p b 2 5 f c G F j a 2 F n a W 5 n L D E 5 f S Z x d W 9 0 O y w m c X V v d D t T Z W N 0 a W 9 u M S 9 G Y W N 0 X 3 N 1 c n Z h e V 9 y Z X N w b 2 5 j Z X M v Q 2 h h b m d l Z C B U e X B l L n t Q c m l j Z V 9 y Y W 5 n Z S w y M H 0 m c X V v d D s s J n F 1 b 3 Q 7 U 2 V j d G l v b j E v R m F j d F 9 z d X J 2 Y X l f c m V z c G 9 u Y 2 V z L 0 N o Y W 5 n Z W Q g V H l w Z S 5 7 U H V y Y 2 h h c 2 V f b G 9 j Y X R p b 2 4 s M j F 9 J n F 1 b 3 Q 7 L C Z x d W 9 0 O 1 N l Y 3 R p b 2 4 x L 0 Z h Y 3 R f c 3 V y d m F 5 X 3 J l c 3 B v b m N l c y 9 D a G F u Z 2 V k I F R 5 c G U u e 1 R 5 c G l j Y W x f Y 2 9 u c 3 V t c H R p b 2 5 f c 2 l 0 d W F 0 a W 9 u c y w y M n 0 m c X V v d D t d L C Z x d W 9 0 O 0 N v b H V t b k N v d W 5 0 J n F 1 b 3 Q 7 O j I z L C Z x d W 9 0 O 0 t l e U N v b H V t b k 5 h b W V z J n F 1 b 3 Q 7 O l t d L C Z x d W 9 0 O 0 N v b H V t b k l k Z W 5 0 a X R p Z X M m c X V v d D s 6 W y Z x d W 9 0 O 1 N l Y 3 R p b 2 4 x L 0 Z h Y 3 R f c 3 V y d m F 5 X 3 J l c 3 B v b m N l c y 9 D a G F u Z 2 V k I F R 5 c G U x L n t S Z X N w b 2 5 z Z V 9 J R C w w f S Z x d W 9 0 O y w m c X V v d D t T Z W N 0 a W 9 u M S 9 G Y W N 0 X 3 N 1 c n Z h e V 9 y Z X N w b 2 5 j Z X M v Q 2 h h b m d l Z C B U e X B l M S 5 7 U m V z c G 9 u Z G V u d F 9 J R C w x f S Z x d W 9 0 O y w m c X V v d D t T Z W N 0 a W 9 u M S 9 G Y W N 0 X 3 N 1 c n Z h e V 9 y Z X N w b 2 5 j Z X M v Q 2 h h b m d l Z C B U e X B l L n t D b 2 5 z d W 1 l X 2 Z y Z X F 1 Z W 5 j e S w y f S Z x d W 9 0 O y w m c X V v d D t T Z W N 0 a W 9 u M S 9 G Y W N 0 X 3 N 1 c n Z h e V 9 y Z X N w b 2 5 j Z X M v Q 2 h h b m d l Z C B U e X B l L n t D b 2 5 z d W 1 l X 3 R p b W U s M 3 0 m c X V v d D s s J n F 1 b 3 Q 7 U 2 V j d G l v b j E v R m F j d F 9 z d X J 2 Y X l f c m V z c G 9 u Y 2 V z L 0 N o Y W 5 n Z W Q g V H l w Z S 5 7 Q 2 9 u c 3 V t Z V 9 y Z W F z b 2 4 s N H 0 m c X V v d D s s J n F 1 b 3 Q 7 U 2 V j d G l v b j E v R m F j d F 9 z d X J 2 Y X l f c m V z c G 9 u Y 2 V z L 0 N o Y W 5 n Z W Q g V H l w Z S 5 7 S G V h c m R f Y m V m b 3 J l L D V 9 J n F 1 b 3 Q 7 L C Z x d W 9 0 O 1 N l Y 3 R p b 2 4 x L 0 Z h Y 3 R f c 3 V y d m F 5 X 3 J l c 3 B v b m N l c y 9 D a G F u Z 2 V k I F R 5 c G U u e 0 J y Y W 5 k X 3 B l c m N l c H R p b 2 4 s N n 0 m c X V v d D s s J n F 1 b 3 Q 7 U 2 V j d G l v b j E v R m F j d F 9 z d X J 2 Y X l f c m V z c G 9 u Y 2 V z L 0 N o Y W 5 n Z W Q g V H l w Z S 5 7 R 2 V u Z X J h b F 9 w Z X J j Z X B 0 a W 9 u L D d 9 J n F 1 b 3 Q 7 L C Z x d W 9 0 O 1 N l Y 3 R p b 2 4 x L 0 Z h Y 3 R f c 3 V y d m F 5 X 3 J l c 3 B v b m N l c y 9 D a G F u Z 2 V k I F R 5 c G U u e 1 R y a W V k X 2 J l Z m 9 y Z S w 4 f S Z x d W 9 0 O y w m c X V v d D t T Z W N 0 a W 9 u M S 9 G Y W N 0 X 3 N 1 c n Z h e V 9 y Z X N w b 2 5 j Z X M v Q 2 h h b m d l Z C B U e X B l L n t U Y X N 0 Z V 9 l e H B l c m l l b m N l L D l 9 J n F 1 b 3 Q 7 L C Z x d W 9 0 O 1 N l Y 3 R p b 2 4 x L 0 Z h Y 3 R f c 3 V y d m F 5 X 3 J l c 3 B v b m N l c y 9 D a G F u Z 2 V k I F R 5 c G U u e 1 J l Y X N v b n N f c H J l d m V u d G l u Z 1 9 0 c n l p b m c s M T B 9 J n F 1 b 3 Q 7 L C Z x d W 9 0 O 1 N l Y 3 R p b 2 4 x L 0 Z h Y 3 R f c 3 V y d m F 5 X 3 J l c 3 B v b m N l c y 9 D a G F u Z 2 V k I F R 5 c G U u e 0 N 1 c n J l b n R f Y n J h b m R z L D E x f S Z x d W 9 0 O y w m c X V v d D t T Z W N 0 a W 9 u M S 9 G Y W N 0 X 3 N 1 c n Z h e V 9 y Z X N w b 2 5 j Z X M v Q 2 h h b m d l Z C B U e X B l L n t S Z W F z b 2 5 z X 2 Z v c l 9 j a G 9 v c 2 l u Z 1 9 i c m F u Z H M s M T J 9 J n F 1 b 3 Q 7 L C Z x d W 9 0 O 1 N l Y 3 R p b 2 4 x L 0 Z h Y 3 R f c 3 V y d m F 5 X 3 J l c 3 B v b m N l c y 9 D a G F u Z 2 V k I F R 5 c G U u e 0 l t c H J v d m V t Z W 5 0 c 1 9 k Z X N p c m V k L D E z f S Z x d W 9 0 O y w m c X V v d D t T Z W N 0 a W 9 u M S 9 G Y W N 0 X 3 N 1 c n Z h e V 9 y Z X N w b 2 5 j Z X M v Q 2 h h b m d l Z C B U e X B l L n t J b m d y Z W R p Z W 5 0 c 1 9 l e H B l Y 3 R l Z C w x N H 0 m c X V v d D s s J n F 1 b 3 Q 7 U 2 V j d G l v b j E v R m F j d F 9 z d X J 2 Y X l f c m V z c G 9 u Y 2 V z L 0 N o Y W 5 n Z W Q g V H l w Z S 5 7 S G V h b H R o X 2 N v b m N l c m 5 z L D E 1 f S Z x d W 9 0 O y w m c X V v d D t T Z W N 0 a W 9 u M S 9 G Y W N 0 X 3 N 1 c n Z h e V 9 y Z X N w b 2 5 j Z X M v Q 2 h h b m d l Z C B U e X B l L n t J b n R l c m V z d F 9 p b l 9 u Y X R 1 c m F s X 2 9 y X 2 9 y Z 2 F u a W M s M T Z 9 J n F 1 b 3 Q 7 L C Z x d W 9 0 O 1 N l Y 3 R p b 2 4 x L 0 Z h Y 3 R f c 3 V y d m F 5 X 3 J l c 3 B v b m N l c y 9 D a G F u Z 2 V k I F R 5 c G U u e 0 1 h c m t l d G l u Z 1 9 j a G F u b m V s c y w x N 3 0 m c X V v d D s s J n F 1 b 3 Q 7 U 2 V j d G l v b j E v R m F j d F 9 z d X J 2 Y X l f c m V z c G 9 u Y 2 V z L 0 N o Y W 5 n Z W Q g V H l w Z S 5 7 U G F j a 2 F n a W 5 n X 3 B y Z W Z l c m V u Y 2 U s M T h 9 J n F 1 b 3 Q 7 L C Z x d W 9 0 O 1 N l Y 3 R p b 2 4 x L 0 Z h Y 3 R f c 3 V y d m F 5 X 3 J l c 3 B v b m N l c y 9 D a G F u Z 2 V k I F R 5 c G U u e 0 x p b W l 0 Z W R f Z W R p d G l v b l 9 w Y W N r Y W d p b m c s M T l 9 J n F 1 b 3 Q 7 L C Z x d W 9 0 O 1 N l Y 3 R p b 2 4 x L 0 Z h Y 3 R f c 3 V y d m F 5 X 3 J l c 3 B v b m N l c y 9 D a G F u Z 2 V k I F R 5 c G U u e 1 B y a W N l X 3 J h b m d l L D I w f S Z x d W 9 0 O y w m c X V v d D t T Z W N 0 a W 9 u M S 9 G Y W N 0 X 3 N 1 c n Z h e V 9 y Z X N w b 2 5 j Z X M v Q 2 h h b m d l Z C B U e X B l L n t Q d X J j a G F z Z V 9 s b 2 N h d G l v b i w y M X 0 m c X V v d D s s J n F 1 b 3 Q 7 U 2 V j d G l v b j E v R m F j d F 9 z d X J 2 Y X l f c m V z c G 9 u Y 2 V z L 0 N o Y W 5 n Z W Q g V H l w Z S 5 7 V H l w a W N h b F 9 j b 2 5 z d W 1 w d G l v b l 9 z a X R 1 Y X R p b 2 5 z L D I y f S Z x d W 9 0 O 1 0 s J n F 1 b 3 Q 7 U m V s Y X R p b 2 5 z a G l w S W 5 m b y Z x d W 9 0 O z p b X X 0 i I C 8 + P E V u d H J 5 I F R 5 c G U 9 I k Z p b G x U b 0 R h d G F N b 2 R l b E V u Y W J s Z W Q i I F Z h b H V l P S J s M S I g L z 4 8 R W 5 0 c n k g V H l w Z T 0 i R m l s b E 9 i a m V j d F R 5 c G U i I F Z h b H V l P S J z U G l 2 b 3 R U Y W J s Z S I g L z 4 8 R W 5 0 c n k g V H l w Z T 0 i U G l 2 b 3 R P Y m p l Y 3 R O Y W 1 l I i B W Y W x 1 Z T 0 i c 1 J l c G 9 y d C A y I V B p d m 9 0 V G F i b G U y N i I g L z 4 8 L 1 N 0 Y W J s Z U V u d H J p Z X M + P C 9 J d G V t P j x J d G V t P j x J d G V t T G 9 j Y X R p b 2 4 + P E l 0 Z W 1 U e X B l P k Z v c m 1 1 b G E 8 L 0 l 0 Z W 1 U e X B l P j x J d G V t U G F 0 a D 5 T Z W N 0 a W 9 u M S 9 G Y W N 0 X 3 N 1 c n Z h e V 9 y Z X N w b 2 5 j Z X M v U 2 9 1 c m N l P C 9 J d G V t U G F 0 a D 4 8 L 0 l 0 Z W 1 M b 2 N h d G l v b j 4 8 U 3 R h Y m x l R W 5 0 c m l l c y A v P j w v S X R l b T 4 8 S X R l b T 4 8 S X R l b U x v Y 2 F 0 a W 9 u P j x J d G V t V H l w Z T 5 G b 3 J t d W x h P C 9 J d G V t V H l w Z T 4 8 S X R l b V B h d G g + U 2 V j d G l v b j E v R m F j d F 9 z d X J 2 Y X l f c m V z c G 9 u Y 2 V z L 0 M l M 0 E l N U N V c 2 V y c y U 1 Q 1 V T R V I l N U N E Z X N r d G 9 w J T V D Q 2 9 k Z X g l N U N E Y X R h c 2 V 0 J T V D X 2 Z h Y 3 R f c 3 V y d m V 5 X 3 J l c 3 B v b n N l c y U y M G N z d j w v S X R l b V B h d G g + P C 9 J d G V t T G 9 j Y X R p b 2 4 + P F N 0 Y W J s Z U V u d H J p Z X M g L z 4 8 L 0 l 0 Z W 0 + P E l 0 Z W 0 + P E l 0 Z W 1 M b 2 N h d G l v b j 4 8 S X R l b V R 5 c G U + R m 9 y b X V s Y T w v S X R l b V R 5 c G U + P E l 0 Z W 1 Q Y X R o P l N l Y 3 R p b 2 4 x L 0 Z h Y 3 R f c 3 V y d m F 5 X 3 J l c 3 B v b m N l c y 9 J b X B v c n R l Z C U y M E N T V j w v S X R l b V B h d G g + P C 9 J d G V t T G 9 j Y X R p b 2 4 + P F N 0 Y W J s Z U V u d H J p Z X M g L z 4 8 L 0 l 0 Z W 0 + P E l 0 Z W 0 + P E l 0 Z W 1 M b 2 N h d G l v b j 4 8 S X R l b V R 5 c G U + R m 9 y b X V s Y T w v S X R l b V R 5 c G U + P E l 0 Z W 1 Q Y X R o P l N l Y 3 R p b 2 4 x L 0 Z h Y 3 R f c 3 V y d m F 5 X 3 J l c 3 B v b m N l c y 9 Q c m 9 t b 3 R l Z C U y M E h l Y W R l c n M 8 L 0 l 0 Z W 1 Q Y X R o P j w v S X R l b U x v Y 2 F 0 a W 9 u P j x T d G F i b G V F b n R y a W V z I C 8 + P C 9 J d G V t P j x J d G V t P j x J d G V t T G 9 j Y X R p b 2 4 + P E l 0 Z W 1 U e X B l P k Z v c m 1 1 b G E 8 L 0 l 0 Z W 1 U e X B l P j x J d G V t U G F 0 a D 5 T Z W N 0 a W 9 u M S 9 G Y W N 0 X 3 N 1 c n Z h e V 9 y Z X N w b 2 5 j Z X M v Q 2 h h b m d l Z C U y M F R 5 c G U 8 L 0 l 0 Z W 1 Q Y X R o P j w v S X R l b U x v Y 2 F 0 a W 9 u P j x T d G F i b G V F b n R y a W V z I C 8 + P C 9 J d G V t P j x J d G V t P j x J d G V t T G 9 j Y X R p b 2 4 + P E l 0 Z W 1 U e X B l P k Z v c m 1 1 b G E 8 L 0 l 0 Z W 1 U e X B l P j x J d G V t U G F 0 a D 5 T Z W N 0 a W 9 u M S 9 G Y W N 0 X 3 N 1 c n Z h e V 9 y Z X N w b 2 5 j Z X M v R m l s d G V y Z W Q l M j B S b 3 d z P C 9 J d G V t U G F 0 a D 4 8 L 0 l 0 Z W 1 M b 2 N h d G l v b j 4 8 U 3 R h Y m x l R W 5 0 c m l l c y A v P j w v S X R l b T 4 8 S X R l b T 4 8 S X R l b U x v Y 2 F 0 a W 9 u P j x J d G V t V H l w Z T 5 G b 3 J t d W x h P C 9 J d G V t V H l w Z T 4 8 S X R l b V B h d G g + U 2 V j d G l v b j E v R m F j d F 9 z d X J 2 Y X l f c m V z c G 9 u Y 2 V z L 0 N o Y W 5 n Z W Q l M j B U e X B l M T w v S X R l b V B h d G g + P C 9 J d G V t T G 9 j Y X R p b 2 4 + P F N 0 Y W J s Z U V u d H J p Z X M g L z 4 8 L 0 l 0 Z W 0 + P E l 0 Z W 0 + P E l 0 Z W 1 M b 2 N h d G l v b j 4 8 S X R l b V R 5 c G U + R m 9 y b X V s Y T w v S X R l b V R 5 c G U + P E l 0 Z W 1 Q Y X R o P l N l Y 3 R p b 2 4 x L 0 R p b V 9 y Z X N w b 2 5 k Z W 5 0 c y 9 D a G F u Z 2 V k J T I w V H l w Z T E 8 L 0 l 0 Z W 1 Q Y X R o P j w v S X R l b U x v Y 2 F 0 a W 9 u P j x T d G F i b G V F b n R y a W V z I C 8 + P C 9 J d G V t P j x J d G V t P j x J d G V t T G 9 j Y X R p b 2 4 + P E l 0 Z W 1 U e X B l P k Z v c m 1 1 b G E 8 L 0 l 0 Z W 1 U e X B l P j x J d G V t U G F 0 a D 5 T Z W N 0 a W 9 u M S 9 E a W 1 f c m V z c G 9 u Z G V u d H M v T W V y Z 2 V k J T I w U X V l c m l l c z w v S X R l b V B h d G g + P C 9 J d G V t T G 9 j Y X R p b 2 4 + P F N 0 Y W J s Z U V u d H J p Z X M g L z 4 8 L 0 l 0 Z W 0 + P E l 0 Z W 0 + P E l 0 Z W 1 M b 2 N h d G l v b j 4 8 S X R l b V R 5 c G U + R m 9 y b X V s Y T w v S X R l b V R 5 c G U + P E l 0 Z W 1 Q Y X R o P l N l Y 3 R p b 2 4 x L 0 R p b V 9 y Z X N w b 2 5 k Z W 5 0 c y 9 F e H B h b m R l Z C U y M E Z h Y 3 R f c 3 V y d m F 5 X 3 J l c 3 B v b m N l c z w v S X R l b V B h d G g + P C 9 J d G V t T G 9 j Y X R p b 2 4 + P F N 0 Y W J s Z U V u d H J p Z X M g L z 4 8 L 0 l 0 Z W 0 + P C 9 J d G V t c z 4 8 L 0 x v Y 2 F s U G F j a 2 F n Z U 1 l d G F k Y X R h R m l s Z T 4 W A A A A U E s F B g A A A A A A A A A A A A A A A A A A A A A A A C Y B A A A B A A A A 0 I y d 3 w E V 0 R G M e g D A T 8 K X 6 w E A A A A e s t W 5 3 N U T T r e N 7 U i j l M A e A A A A A A I A A A A A A B B m A A A A A Q A A I A A A A L N z 9 U s B X O 3 G L 3 L M 3 D t Y d w h 0 Z 5 z z / k 8 6 0 r j p y 2 J J q e l X A A A A A A 6 A A A A A A g A A I A A A A N H C r y n J W I F F b 2 6 x w t v E 6 T L U 1 5 b 4 R r 5 d t m M g 5 c J P N O K 9 U A A A A H c 7 f M k U g e g f d i a R 3 J v Y 3 5 7 a o b T L f e D T Q e S J F F V 3 i 8 6 3 D M P l Y A 8 9 S E N C x c 8 0 2 O 1 N S W b U B n c O u c B B B P f d K c C U K J Z z n N F Q Q O w V 6 b n n Y c j 5 W U G M Q A A A A D e N R l L W C H k u / 1 K t F y H W Q e 7 1 5 j K P O R c L E T E l g 5 N r B V Y t F 9 X 5 j T 8 g C 8 L l + b h K h r C T N A w 3 N H O M C e c C C z 3 Y F K L t f J w = < / D a t a M a s h u p > 
</file>

<file path=customXml/item12.xml>��< ? x m l   v e r s i o n = " 1 . 0 "   e n c o d i n g = " U T F - 1 6 " ? > < G e m i n i   x m l n s = " h t t p : / / g e m i n i / p i v o t c u s t o m i z a t i o n / 4 4 0 e e 6 b a - 6 5 a d - 4 4 f b - b 7 b 3 - 8 f 7 6 7 1 d 1 1 3 2 4 " > < 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13.xml>��< ? x m l   v e r s i o n = " 1 . 0 "   e n c o d i n g = " U T F - 1 6 " ? > < G e m i n i   x m l n s = " h t t p : / / g e m i n i / p i v o t c u s t o m i z a t i o n / T a b l e X M L _ F a c t _ s u r v a y _ r e s p o n c e s _ 5 2 4 e 6 d 1 d - 8 1 c 2 - 4 3 7 6 - a 7 a 0 - c b 0 a b 3 e 2 7 4 9 f " > < C u s t o m C o n t e n t > < ! [ C D A T A [ < T a b l e W i d g e t G r i d S e r i a l i z a t i o n   x m l n s : x s d = " h t t p : / / w w w . w 3 . o r g / 2 0 0 1 / X M L S c h e m a "   x m l n s : x s i = " h t t p : / / w w w . w 3 . o r g / 2 0 0 1 / X M L S c h e m a - i n s t a n c e " > < C o l u m n S u g g e s t e d T y p e   / > < C o l u m n F o r m a t   / > < C o l u m n A c c u r a c y   / > < C o l u m n C u r r e n c y S y m b o l   / > < C o l u m n P o s i t i v e P a t t e r n   / > < C o l u m n N e g a t i v e P a t t e r n   / > < C o l u m n W i d t h s > < i t e m > < k e y > < s t r i n g > R e s p o n s e _ I D < / s t r i n g > < / k e y > < v a l u e > < i n t > 1 6 8 < / i n t > < / v a l u e > < / i t e m > < i t e m > < k e y > < s t r i n g > R e s p o n d e n t _ I D < / s t r i n g > < / k e y > < v a l u e > < i n t > 1 9 0 < / i n t > < / v a l u e > < / i t e m > < i t e m > < k e y > < s t r i n g > C o n s u m e _ f r e q u e n c y < / s t r i n g > < / k e y > < v a l u e > < i n t > 2 3 8 < / i n t > < / v a l u e > < / i t e m > < i t e m > < k e y > < s t r i n g > C o n s u m e _ t i m e < / s t r i n g > < / k e y > < v a l u e > < i n t > 1 8 7 < / i n t > < / v a l u e > < / i t e m > < i t e m > < k e y > < s t r i n g > C o n s u m e _ r e a s o n < / s t r i n g > < / k e y > < v a l u e > < i n t > 2 0 9 < / i n t > < / v a l u e > < / i t e m > < i t e m > < k e y > < s t r i n g > H e a r d _ b e f o r e < / s t r i n g > < / k e y > < v a l u e > < i n t > 1 7 7 < / i n t > < / v a l u e > < / i t e m > < i t e m > < k e y > < s t r i n g > B r a n d _ p e r c e p t i o n < / s t r i n g > < / k e y > < v a l u e > < i n t > 2 1 4 < / i n t > < / v a l u e > < / i t e m > < i t e m > < k e y > < s t r i n g > G e n e r a l _ p e r c e p t i o n < / s t r i n g > < / k e y > < v a l u e > < i n t > 2 3 1 < / i n t > < / v a l u e > < / i t e m > < i t e m > < k e y > < s t r i n g > T r i e d _ b e f o r e < / s t r i n g > < / k e y > < v a l u e > < i n t > 1 6 7 < / i n t > < / v a l u e > < / i t e m > < i t e m > < k e y > < s t r i n g > T a s t e _ e x p e r i e n c e < / s t r i n g > < / k e y > < v a l u e > < i n t > 2 0 7 < / i n t > < / v a l u e > < / i t e m > < i t e m > < k e y > < s t r i n g > R e a s o n s _ p r e v e n t i n g _ t r y i n g < / s t r i n g > < / k e y > < v a l u e > < i n t > 2 9 7 < / i n t > < / v a l u e > < / i t e m > < i t e m > < k e y > < s t r i n g > C u r r e n t _ b r a n d s < / s t r i n g > < / k e y > < v a l u e > < i n t > 1 9 4 < / i n t > < / v a l u e > < / i t e m > < i t e m > < k e y > < s t r i n g > R e a s o n s _ f o r _ c h o o s i n g _ b r a n d s < / s t r i n g > < / k e y > < v a l u e > < i n t > 3 3 0 < / i n t > < / v a l u e > < / i t e m > < i t e m > < k e y > < s t r i n g > I m p r o v e m e n t s _ d e s i r e d < / s t r i n g > < / k e y > < v a l u e > < i n t > 2 6 2 < / i n t > < / v a l u e > < / i t e m > < i t e m > < k e y > < s t r i n g > I n g r e d i e n t s _ e x p e c t e d < / s t r i n g > < / k e y > < v a l u e > < i n t > 2 4 6 < / i n t > < / v a l u e > < / i t e m > < i t e m > < k e y > < s t r i n g > H e a l t h _ c o n c e r n s < / s t r i n g > < / k e y > < v a l u e > < i n t > 2 0 2 < / i n t > < / v a l u e > < / i t e m > < i t e m > < k e y > < s t r i n g > I n t e r e s t _ i n _ n a t u r a l _ o r _ o r g a n i c < / s t r i n g > < / k e y > < v a l u e > < i n t > 3 3 4 < / i n t > < / v a l u e > < / i t e m > < i t e m > < k e y > < s t r i n g > M a r k e t i n g _ c h a n n e l s < / s t r i n g > < / k e y > < v a l u e > < i n t > 2 3 3 < / i n t > < / v a l u e > < / i t e m > < i t e m > < k e y > < s t r i n g > P a c k a g i n g _ p r e f e r e n c e < / s t r i n g > < / k e y > < v a l u e > < i n t > 2 4 8 < / i n t > < / v a l u e > < / i t e m > < i t e m > < k e y > < s t r i n g > L i m i t e d _ e d i t i o n _ p a c k a g i n g < / s t r i n g > < / k e y > < v a l u e > < i n t > 2 9 2 < / i n t > < / v a l u e > < / i t e m > < i t e m > < k e y > < s t r i n g > P r i c e _ r a n g e < / s t r i n g > < / k e y > < v a l u e > < i n t > 1 5 6 < / i n t > < / v a l u e > < / i t e m > < i t e m > < k e y > < s t r i n g > P u r c h a s e _ l o c a t i o n < / s t r i n g > < / k e y > < v a l u e > < i n t > 2 1 6 < / i n t > < / v a l u e > < / i t e m > < i t e m > < k e y > < s t r i n g > T y p i c a l _ c o n s u m p t i o n _ s i t u a t i o n s < / s t r i n g > < / k e y > < v a l u e > < i n t > 3 4 2 < / i n t > < / v a l u e > < / i t e m > < / C o l u m n W i d t h s > < C o l u m n D i s p l a y I n d e x > < i t e m > < k e y > < s t r i n g > R e s p o n s e _ I D < / s t r i n g > < / k e y > < v a l u e > < i n t > 0 < / i n t > < / v a l u e > < / i t e m > < i t e m > < k e y > < s t r i n g > R e s p o n d e n t _ I D < / s t r i n g > < / k e y > < v a l u e > < i n t > 1 < / i n t > < / v a l u e > < / i t e m > < i t e m > < k e y > < s t r i n g > C o n s u m e _ f r e q u e n c y < / s t r i n g > < / k e y > < v a l u e > < i n t > 2 < / i n t > < / v a l u e > < / i t e m > < i t e m > < k e y > < s t r i n g > C o n s u m e _ t i m e < / s t r i n g > < / k e y > < v a l u e > < i n t > 3 < / i n t > < / v a l u e > < / i t e m > < i t e m > < k e y > < s t r i n g > C o n s u m e _ r e a s o n < / s t r i n g > < / k e y > < v a l u e > < i n t > 4 < / i n t > < / v a l u e > < / i t e m > < i t e m > < k e y > < s t r i n g > H e a r d _ b e f o r e < / s t r i n g > < / k e y > < v a l u e > < i n t > 5 < / i n t > < / v a l u e > < / i t e m > < i t e m > < k e y > < s t r i n g > B r a n d _ p e r c e p t i o n < / s t r i n g > < / k e y > < v a l u e > < i n t > 6 < / i n t > < / v a l u e > < / i t e m > < i t e m > < k e y > < s t r i n g > G e n e r a l _ p e r c e p t i o n < / s t r i n g > < / k e y > < v a l u e > < i n t > 7 < / i n t > < / v a l u e > < / i t e m > < i t e m > < k e y > < s t r i n g > T r i e d _ b e f o r e < / s t r i n g > < / k e y > < v a l u e > < i n t > 8 < / i n t > < / v a l u e > < / i t e m > < i t e m > < k e y > < s t r i n g > T a s t e _ e x p e r i e n c e < / s t r i n g > < / k e y > < v a l u e > < i n t > 9 < / i n t > < / v a l u e > < / i t e m > < i t e m > < k e y > < s t r i n g > R e a s o n s _ p r e v e n t i n g _ t r y i n g < / s t r i n g > < / k e y > < v a l u e > < i n t > 1 0 < / i n t > < / v a l u e > < / i t e m > < i t e m > < k e y > < s t r i n g > C u r r e n t _ b r a n d s < / s t r i n g > < / k e y > < v a l u e > < i n t > 1 1 < / i n t > < / v a l u e > < / i t e m > < i t e m > < k e y > < s t r i n g > R e a s o n s _ f o r _ c h o o s i n g _ b r a n d s < / s t r i n g > < / k e y > < v a l u e > < i n t > 1 2 < / i n t > < / v a l u e > < / i t e m > < i t e m > < k e y > < s t r i n g > I m p r o v e m e n t s _ d e s i r e d < / s t r i n g > < / k e y > < v a l u e > < i n t > 1 3 < / i n t > < / v a l u e > < / i t e m > < i t e m > < k e y > < s t r i n g > I n g r e d i e n t s _ e x p e c t e d < / s t r i n g > < / k e y > < v a l u e > < i n t > 1 4 < / i n t > < / v a l u e > < / i t e m > < i t e m > < k e y > < s t r i n g > H e a l t h _ c o n c e r n s < / s t r i n g > < / k e y > < v a l u e > < i n t > 1 5 < / i n t > < / v a l u e > < / i t e m > < i t e m > < k e y > < s t r i n g > I n t e r e s t _ i n _ n a t u r a l _ o r _ o r g a n i c < / s t r i n g > < / k e y > < v a l u e > < i n t > 1 6 < / i n t > < / v a l u e > < / i t e m > < i t e m > < k e y > < s t r i n g > M a r k e t i n g _ c h a n n e l s < / s t r i n g > < / k e y > < v a l u e > < i n t > 1 7 < / i n t > < / v a l u e > < / i t e m > < i t e m > < k e y > < s t r i n g > P a c k a g i n g _ p r e f e r e n c e < / s t r i n g > < / k e y > < v a l u e > < i n t > 1 8 < / i n t > < / v a l u e > < / i t e m > < i t e m > < k e y > < s t r i n g > L i m i t e d _ e d i t i o n _ p a c k a g i n g < / s t r i n g > < / k e y > < v a l u e > < i n t > 1 9 < / i n t > < / v a l u e > < / i t e m > < i t e m > < k e y > < s t r i n g > P r i c e _ r a n g e < / s t r i n g > < / k e y > < v a l u e > < i n t > 2 0 < / i n t > < / v a l u e > < / i t e m > < i t e m > < k e y > < s t r i n g > P u r c h a s e _ l o c a t i o n < / s t r i n g > < / k e y > < v a l u e > < i n t > 2 1 < / i n t > < / v a l u e > < / i t e m > < i t e m > < k e y > < s t r i n g > T y p i c a l _ c o n s u m p t i o n _ s i t u a t i o n s < / s t r i n g > < / k e y > < v a l u e > < i n t > 2 2 < / i n t > < / v a l u e > < / i t e m > < / C o l u m n D i s p l a y I n d e x > < C o l u m n F r o z e n   / > < C o l u m n C h e c k e d   / > < C o l u m n F i l t e r > < i t e m > < k e y > < s t r i n g > T r i e d _ b e f o r e < / s t r i n g > < / k e y > < v a l u e > < F i l t e r E x p r e s s i o n   x s i : n i l = " t r u e "   / > < / v a l u e > < / i t e m > < i t e m > < k e y > < s t r i n g > C u r r e n t _ b r a n d s < / s t r i n g > < / k e y > < v a l u e > < F i l t e r E x p r e s s i o n   x s i : n i l = " t r u e "   / > < / v a l u e > < / i t e m > < i t e m > < k e y > < s t r i n g > T a s t e _ e x p e r i e n c e < / s t r i n g > < / k e y > < v a l u e > < F i l t e r E x p r e s s i o n   x s i : n i l = " t r u e "   / > < / v a l u e > < / i t e m > < / C o l u m n F i l t e r > < S e l e c t i o n F i l t e r > < i t e m > < k e y > < s t r i n g > T r i e d _ b e f o r e < / s t r i n g > < / k e y > < v a l u e > < S e l e c t i o n F i l t e r > < S e l e c t i o n T y p e > D e s e l e c t < / S e l e c t i o n T y p e > < I t e m s > < a n y T y p e   x s i : t y p e = " x s d : s t r i n g " > N o < / a n y T y p e > < / I t e m s > < / S e l e c t i o n F i l t e r > < / v a l u e > < / i t e m > < i t e m > < k e y > < s t r i n g > C u r r e n t _ b r a n d s < / s t r i n g > < / k e y > < v a l u e > < S e l e c t i o n F i l t e r   x s i : n i l = " t r u e "   / > < / v a l u e > < / i t e m > < i t e m > < k e y > < s t r i n g > T a s t e _ e x p e r i e n c e < / s t r i n g > < / k e y > < v a l u e > < S e l e c t i o n F i l t e r   x s i : n i l = " t r u e "   / > < / v a l u e > < / i t e m > < / S e l e c t i o n F i l t e r > < F i l t e r P a r a m e t e r s > < i t e m > < k e y > < s t r i n g > T r i e d _ b e f o r e < / s t r i n g > < / k e y > < v a l u e > < C o m m a n d P a r a m e t e r s   / > < / v a l u e > < / i t e m > < i t e m > < k e y > < s t r i n g > C u r r e n t _ b r a n d s < / s t r i n g > < / k e y > < v a l u e > < C o m m a n d P a r a m e t e r s   / > < / v a l u e > < / i t e m > < i t e m > < k e y > < s t r i n g > T a s t e _ e x p e r i e n c e < / s t r i n g > < / k e y > < v a l u e > < C o m m a n d P a r a m e t e r s   / > < / v a l u e > < / i t e m > < / F i l t e r P a r a m e t e r s > < I s S o r t D e s c e n d i n g > f a l s e < / I s S o r t D e s c e n d i n g > < / T a b l e W i d g e t G r i d S e r i a l i z a t i o n > ] ] > < / C u s t o m C o n t e n t > < / G e m i n i > 
</file>

<file path=customXml/item14.xml>��< ? x m l   v e r s i o n = " 1 . 0 "   e n c o d i n g = " U T F - 1 6 " ? > < G e m i n i   x m l n s = " h t t p : / / g e m i n i / p i v o t c u s t o m i z a t i o n / 7 3 1 1 1 7 4 7 - b a b b - 4 0 0 0 - 9 3 5 8 - 4 a 8 2 b e e 0 e d e 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15.xml>��< ? x m l   v e r s i o n = " 1 . 0 "   e n c o d i n g = " U T F - 1 6 " ? > < G e m i n i   x m l n s = " h t t p : / / g e m i n i / p i v o t c u s t o m i z a t i o n / 0 3 1 0 6 8 6 2 - c 7 4 6 - 4 f c 4 - 9 6 b 1 - c b 7 a 6 e 5 6 8 8 0 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 D i m _ r e s p o n d e n t s 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 D i m _ r e s p o n d e n t s 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 R e s p o n d e n t _ I D < / K e y > < / D i a g r a m O b j e c t K e y > < D i a g r a m O b j e c t K e y > < K e y > M e a s u r e s \ C o u n t   o f   R e s p o n d e n t _ I D \ T a g I n f o \ F o r m u l a < / K e y > < / D i a g r a m O b j e c t K e y > < D i a g r a m O b j e c t K e y > < K e y > M e a s u r e s \ C o u n t   o f   R e s p o n d e n t _ I D \ T a g I n f o \ V a l u e < / K e y > < / D i a g r a m O b j e c t K e y > < D i a g r a m O b j e c t K e y > < K e y > M e a s u r e s \ C o u n t   o f   A g e < / K e y > < / D i a g r a m O b j e c t K e y > < D i a g r a m O b j e c t K e y > < K e y > M e a s u r e s \ C o u n t   o f   A g e \ T a g I n f o \ F o r m u l a < / K e y > < / D i a g r a m O b j e c t K e y > < D i a g r a m O b j e c t K e y > < K e y > M e a s u r e s \ C o u n t   o f   A g e \ T a g I n f o \ V a l u e < / K e y > < / D i a g r a m O b j e c t K e y > < D i a g r a m O b j e c t K e y > < K e y > C o l u m n s \ R e s p o n d e n t _ I D < / K e y > < / D i a g r a m O b j e c t K e y > < D i a g r a m O b j e c t K e y > < K e y > C o l u m n s \ N a m e < / K e y > < / D i a g r a m O b j e c t K e y > < D i a g r a m O b j e c t K e y > < K e y > C o l u m n s \ A g e < / K e y > < / D i a g r a m O b j e c t K e y > < D i a g r a m O b j e c t K e y > < K e y > C o l u m n s \ G e n d e r < / K e y > < / D i a g r a m O b j e c t K e y > < D i a g r a m O b j e c t K e y > < K e y > C o l u m n s \ C i t y _ I D < / K e y > < / D i a g r a m O b j e c t K e y > < D i a g r a m O b j e c t K e y > < K e y > C o l u m n s \ C u r r e n t _ b r a n d s < / K e y > < / D i a g r a m O b j e c t K e y > < D i a g r a m O b j e c t K e y > < K e y > L i n k s \ & l t ; C o l u m n s \ C o u n t   o f   R e s p o n d e n t _ I D & g t ; - & l t ; M e a s u r e s \ R e s p o n d e n t _ I D & g t ; < / K e y > < / D i a g r a m O b j e c t K e y > < D i a g r a m O b j e c t K e y > < K e y > L i n k s \ & l t ; C o l u m n s \ C o u n t   o f   R e s p o n d e n t _ I D & g t ; - & l t ; M e a s u r e s \ R e s p o n d e n t _ I D & g t ; \ C O L U M N < / K e y > < / D i a g r a m O b j e c t K e y > < D i a g r a m O b j e c t K e y > < K e y > L i n k s \ & l t ; C o l u m n s \ C o u n t   o f   R e s p o n d e n t _ I D & g t ; - & l t ; M e a s u r e s \ R e s p o n d e n t _ I D & g t ; \ M E A S U R E < / K e y > < / D i a g r a m O b j e c t K e y > < D i a g r a m O b j e c t K e y > < K e y > L i n k s \ & l t ; C o l u m n s \ C o u n t   o f   A g e & g t ; - & l t ; M e a s u r e s \ A g e & g t ; < / K e y > < / D i a g r a m O b j e c t K e y > < D i a g r a m O b j e c t K e y > < K e y > L i n k s \ & l t ; C o l u m n s \ C o u n t   o f   A g e & g t ; - & l t ; M e a s u r e s \ A g e & g t ; \ C O L U M N < / K e y > < / D i a g r a m O b j e c t K e y > < D i a g r a m O b j e c t K e y > < K e y > L i n k s \ & l t ; C o l u m n s \ C o u n t   o f   A g e & g t ; - & l t ; M e a s u r e s \ A g e & g t ; \ M E A S U R E 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 R e s p o n d e n t _ I D < / K e y > < / a : K e y > < a : V a l u e   i : t y p e = " M e a s u r e G r i d N o d e V i e w S t a t e " > < L a y e d O u t > t r u e < / L a y e d O u t > < R o w > 1 < / R o w > < W a s U I I n v i s i b l e > t r u e < / W a s U I I n v i s i b l e > < / a : V a l u e > < / a : K e y V a l u e O f D i a g r a m O b j e c t K e y a n y T y p e z b w N T n L X > < a : K e y V a l u e O f D i a g r a m O b j e c t K e y a n y T y p e z b w N T n L X > < a : K e y > < K e y > M e a s u r e s \ C o u n t   o f   R e s p o n d e n t _ I D \ T a g I n f o \ F o r m u l a < / K e y > < / a : K e y > < a : V a l u e   i : t y p e = " M e a s u r e G r i d V i e w S t a t e I D i a g r a m T a g A d d i t i o n a l I n f o " / > < / a : K e y V a l u e O f D i a g r a m O b j e c t K e y a n y T y p e z b w N T n L X > < a : K e y V a l u e O f D i a g r a m O b j e c t K e y a n y T y p e z b w N T n L X > < a : K e y > < K e y > M e a s u r e s \ C o u n t   o f   R e s p o n d e n t _ I D \ T a g I n f o \ V a l u e < / K e y > < / a : K e y > < a : V a l u e   i : t y p e = " M e a s u r e G r i d V i e w S t a t e I D i a g r a m T a g A d d i t i o n a l I n f o " / > < / a : K e y V a l u e O f D i a g r a m O b j e c t K e y a n y T y p e z b w N T n L X > < a : K e y V a l u e O f D i a g r a m O b j e c t K e y a n y T y p e z b w N T n L X > < a : K e y > < K e y > M e a s u r e s \ C o u n t   o f   A g e < / K e y > < / a : K e y > < a : V a l u e   i : t y p e = " M e a s u r e G r i d N o d e V i e w S t a t e " > < C o l u m n > 2 < / C o l u m n > < L a y e d O u t > t r u e < / L a y e d O u t > < W a s U I I n v i s i b l e > t r u e < / W a s U I I n v i s i b l e > < / a : V a l u e > < / a : K e y V a l u e O f D i a g r a m O b j e c t K e y a n y T y p e z b w N T n L X > < a : K e y V a l u e O f D i a g r a m O b j e c t K e y a n y T y p e z b w N T n L X > < a : K e y > < K e y > M e a s u r e s \ C o u n t   o f   A g e \ T a g I n f o \ F o r m u l a < / K e y > < / a : K e y > < a : V a l u e   i : t y p e = " M e a s u r e G r i d V i e w S t a t e I D i a g r a m T a g A d d i t i o n a l I n f o " / > < / a : K e y V a l u e O f D i a g r a m O b j e c t K e y a n y T y p e z b w N T n L X > < a : K e y V a l u e O f D i a g r a m O b j e c t K e y a n y T y p e z b w N T n L X > < a : K e y > < K e y > M e a s u r e s \ C o u n t   o f   A g e \ T a g I n f o \ V a l u e < / K e y > < / a : K e y > < a : V a l u e   i : t y p e = " M e a s u r e G r i d V i e w S t a t e I D i a g r a m T a g A d d i t i o n a l I n f o " / > < / a : K e y V a l u e O f D i a g r a m O b j e c t K e y a n y T y p e z b w N T n L X > < a : K e y V a l u e O f D i a g r a m O b j e c t K e y a n y T y p e z b w N T n L X > < a : K e y > < K e y > C o l u m n s \ R e s p o n d e n t _ I D 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 C o l u m n s \ A g e < / K e y > < / a : K e y > < a : V a l u e   i : t y p e = " M e a s u r e G r i d N o d e V i e w S t a t e " > < C o l u m n > 2 < / C o l u m n > < L a y e d O u t > t r u e < / L a y e d O u t > < / a : V a l u e > < / a : K e y V a l u e O f D i a g r a m O b j e c t K e y a n y T y p e z b w N T n L X > < a : K e y V a l u e O f D i a g r a m O b j e c t K e y a n y T y p e z b w N T n L X > < a : K e y > < K e y > C o l u m n s \ G e n d e r < / K e y > < / a : K e y > < a : V a l u e   i : t y p e = " M e a s u r e G r i d N o d e V i e w S t a t e " > < C o l u m n > 3 < / C o l u m n > < L a y e d O u t > t r u e < / L a y e d O u t > < / a : V a l u e > < / a : K e y V a l u e O f D i a g r a m O b j e c t K e y a n y T y p e z b w N T n L X > < a : K e y V a l u e O f D i a g r a m O b j e c t K e y a n y T y p e z b w N T n L X > < a : K e y > < K e y > C o l u m n s \ C i t y _ I D < / K e y > < / a : K e y > < a : V a l u e   i : t y p e = " M e a s u r e G r i d N o d e V i e w S t a t e " > < C o l u m n > 4 < / C o l u m n > < L a y e d O u t > t r u e < / L a y e d O u t > < / a : V a l u e > < / a : K e y V a l u e O f D i a g r a m O b j e c t K e y a n y T y p e z b w N T n L X > < a : K e y V a l u e O f D i a g r a m O b j e c t K e y a n y T y p e z b w N T n L X > < a : K e y > < K e y > C o l u m n s \ C u r r e n t _ b r a n d s < / K e y > < / a : K e y > < a : V a l u e   i : t y p e = " M e a s u r e G r i d N o d e V i e w S t a t e " > < C o l u m n > 5 < / C o l u m n > < L a y e d O u t > t r u e < / L a y e d O u t > < / a : V a l u e > < / a : K e y V a l u e O f D i a g r a m O b j e c t K e y a n y T y p e z b w N T n L X > < a : K e y V a l u e O f D i a g r a m O b j e c t K e y a n y T y p e z b w N T n L X > < a : K e y > < K e y > L i n k s \ & l t ; C o l u m n s \ C o u n t   o f   R e s p o n d e n t _ I D & g t ; - & l t ; M e a s u r e s \ R e s p o n d e n t _ I D & g t ; < / K e y > < / a : K e y > < a : V a l u e   i : t y p e = " M e a s u r e G r i d V i e w S t a t e I D i a g r a m L i n k " / > < / a : K e y V a l u e O f D i a g r a m O b j e c t K e y a n y T y p e z b w N T n L X > < a : K e y V a l u e O f D i a g r a m O b j e c t K e y a n y T y p e z b w N T n L X > < a : K e y > < K e y > L i n k s \ & l t ; C o l u m n s \ C o u n t   o f   R e s p o n d e n t _ I D & g t ; - & l t ; M e a s u r e s \ R e s p o n d e n t _ I D & g t ; \ C O L U M N < / K e y > < / a : K e y > < a : V a l u e   i : t y p e = " M e a s u r e G r i d V i e w S t a t e I D i a g r a m L i n k E n d p o i n t " / > < / a : K e y V a l u e O f D i a g r a m O b j e c t K e y a n y T y p e z b w N T n L X > < a : K e y V a l u e O f D i a g r a m O b j e c t K e y a n y T y p e z b w N T n L X > < a : K e y > < K e y > L i n k s \ & l t ; C o l u m n s \ C o u n t   o f   R e s p o n d e n t _ I D & g t ; - & l t ; M e a s u r e s \ R e s p o n d e n t _ I D & g t ; \ M E A S U R E < / K e y > < / a : K e y > < a : V a l u e   i : t y p e = " M e a s u r e G r i d V i e w S t a t e I D i a g r a m L i n k E n d p o i n t " / > < / a : K e y V a l u e O f D i a g r a m O b j e c t K e y a n y T y p e z b w N T n L X > < a : K e y V a l u e O f D i a g r a m O b j e c t K e y a n y T y p e z b w N T n L X > < a : K e y > < K e y > L i n k s \ & l t ; C o l u m n s \ C o u n t   o f   A g e & g t ; - & l t ; M e a s u r e s \ A g e & g t ; < / K e y > < / a : K e y > < a : V a l u e   i : t y p e = " M e a s u r e G r i d V i e w S t a t e I D i a g r a m L i n k " / > < / a : K e y V a l u e O f D i a g r a m O b j e c t K e y a n y T y p e z b w N T n L X > < a : K e y V a l u e O f D i a g r a m O b j e c t K e y a n y T y p e z b w N T n L X > < a : K e y > < K e y > L i n k s \ & l t ; C o l u m n s \ C o u n t   o f   A g e & g t ; - & l t ; M e a s u r e s \ A g e & g t ; \ C O L U M N < / K e y > < / a : K e y > < a : V a l u e   i : t y p e = " M e a s u r e G r i d V i e w S t a t e I D i a g r a m L i n k E n d p o i n t " / > < / a : K e y V a l u e O f D i a g r a m O b j e c t K e y a n y T y p e z b w N T n L X > < a : K e y V a l u e O f D i a g r a m O b j e c t K e y a n y T y p e z b w N T n L X > < a : K e y > < K e y > L i n k s \ & l t ; C o l u m n s \ C o u n t   o f   A g e & g t ; - & l t ; M e a s u r e s \ A g e & g t ; \ M E A S U R E < / K e y > < / a : K e y > < a : V a l u e   i : t y p e = " M e a s u r e G r i d V i e w S t a t e I D i a g r a m L i n k E n d p o i n t " / > < / a : K e y V a l u e O f D i a g r a m O b j e c t K e y a n y T y p e z b w N T n L X > < / V i e w S t a t e s > < / D i a g r a m M a n a g e r . S e r i a l i z a b l e D i a g r a m > < D i a g r a m M a n a g e r . S e r i a l i z a b l e D i a g r a m > < A d a p t e r   i : t y p e = " M e a s u r e D i a g r a m S a n d b o x A d a p t e r " > < T a b l e N a m e > D i m _ c i t y 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 C o l u m n s \ C i t y _ I D < / K e y > < / D i a g r a m O b j e c t K e y > < D i a g r a m O b j e c t K e y > < K e y > C o l u m n s \ C i t y < / K e y > < / D i a g r a m O b j e c t K e y > < D i a g r a m O b j e c t K e y > < K e y > C o l u m n s \ T i e r 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 C o l u m n s \ C i t y _ I D < / 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 C o l u m n s \ T i e r < / 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 T a g s \ T a b l e s \ & l t ; T a b l e s \ D a t a s e t & g t ; < / K e y > < / D i a g r a m O b j e c t K e y > < D i a g r a m O b j e c t K e y > < K e y > D y n a m i c   T a g s \ T a b l e s \ & l t ; T a b l e s \ D i m _ c i t y & g t ; < / K e y > < / D i a g r a m O b j e c t K e y > < D i a g r a m O b j e c t K e y > < K e y > D y n a m i c   T a g s \ T a b l e s \ & l t ; T a b l e s \ D i m _ r e s p o n d e n t s & g t ; < / K e y > < / D i a g r a m O b j e c t K e y > < D i a g r a m O b j e c t K e y > < K e y > D y n a m i c   T a g s \ T a b l e s \ & l t ; T a b l e s \ F a c t _ s u r v a y _ r e s p o n c e s & g t ; < / K e y > < / D i a g r a m O b j e c t K e y > < D i a g r a m O b j e c t K e y > < K e y > T a b l e s \ D a t a s e t < / K e y > < / D i a g r a m O b j e c t K e y > < D i a g r a m O b j e c t K e y > < K e y > T a b l e s \ D a t a s e t \ C o l u m n s \ C o n t e n t < / K e y > < / D i a g r a m O b j e c t K e y > < D i a g r a m O b j e c t K e y > < K e y > T a b l e s \ D a t a s e t \ C o l u m n s \ N a m e < / K e y > < / D i a g r a m O b j e c t K e y > < D i a g r a m O b j e c t K e y > < K e y > T a b l e s \ D a t a s e t \ C o l u m n s \ E x t e n s i o n < / K e y > < / D i a g r a m O b j e c t K e y > < D i a g r a m O b j e c t K e y > < K e y > T a b l e s \ D a t a s e t \ C o l u m n s \ D a t e   a c c e s s e d < / K e y > < / D i a g r a m O b j e c t K e y > < D i a g r a m O b j e c t K e y > < K e y > T a b l e s \ D a t a s e t \ C o l u m n s \ D a t e   m o d i f i e d < / K e y > < / D i a g r a m O b j e c t K e y > < D i a g r a m O b j e c t K e y > < K e y > T a b l e s \ D a t a s e t \ C o l u m n s \ D a t e   c r e a t e d < / K e y > < / D i a g r a m O b j e c t K e y > < D i a g r a m O b j e c t K e y > < K e y > T a b l e s \ D a t a s e t \ C o l u m n s \ F o l d e r   P a t h < / K e y > < / D i a g r a m O b j e c t K e y > < D i a g r a m O b j e c t K e y > < K e y > T a b l e s \ D i m _ c i t y < / K e y > < / D i a g r a m O b j e c t K e y > < D i a g r a m O b j e c t K e y > < K e y > T a b l e s \ D i m _ c i t y \ C o l u m n s \ C i t y _ I D < / K e y > < / D i a g r a m O b j e c t K e y > < D i a g r a m O b j e c t K e y > < K e y > T a b l e s \ D i m _ c i t y \ C o l u m n s \ C i t y < / K e y > < / D i a g r a m O b j e c t K e y > < D i a g r a m O b j e c t K e y > < K e y > T a b l e s \ D i m _ c i t y \ C o l u m n s \ T i e r < / K e y > < / D i a g r a m O b j e c t K e y > < D i a g r a m O b j e c t K e y > < K e y > T a b l e s \ D i m _ r e s p o n d e n t s < / K e y > < / D i a g r a m O b j e c t K e y > < D i a g r a m O b j e c t K e y > < K e y > T a b l e s \ D i m _ r e s p o n d e n t s \ C o l u m n s \ R e s p o n d e n t _ I D < / K e y > < / D i a g r a m O b j e c t K e y > < D i a g r a m O b j e c t K e y > < K e y > T a b l e s \ D i m _ r e s p o n d e n t s \ C o l u m n s \ N a m e < / K e y > < / D i a g r a m O b j e c t K e y > < D i a g r a m O b j e c t K e y > < K e y > T a b l e s \ D i m _ r e s p o n d e n t s \ C o l u m n s \ A g e < / K e y > < / D i a g r a m O b j e c t K e y > < D i a g r a m O b j e c t K e y > < K e y > T a b l e s \ D i m _ r e s p o n d e n t s \ C o l u m n s \ G e n d e r < / K e y > < / D i a g r a m O b j e c t K e y > < D i a g r a m O b j e c t K e y > < K e y > T a b l e s \ D i m _ r e s p o n d e n t s \ C o l u m n s \ C i t y _ I D < / K e y > < / D i a g r a m O b j e c t K e y > < D i a g r a m O b j e c t K e y > < K e y > T a b l e s \ D i m _ r e s p o n d e n t s \ C o l u m n s \ C u r r e n t _ b r a n d s < / K e y > < / D i a g r a m O b j e c t K e y > < D i a g r a m O b j e c t K e y > < K e y > T a b l e s \ D i m _ r e s p o n d e n t s \ M e a s u r e s \ C o u n t   o f   R e s p o n d e n t _ I D < / K e y > < / D i a g r a m O b j e c t K e y > < D i a g r a m O b j e c t K e y > < K e y > T a b l e s \ D i m _ r e s p o n d e n t s \ C o u n t   o f   R e s p o n d e n t _ I D \ A d d i t i o n a l   I n f o \ I m p l i c i t   M e a s u r e < / K e y > < / D i a g r a m O b j e c t K e y > < D i a g r a m O b j e c t K e y > < K e y > T a b l e s \ D i m _ r e s p o n d e n t s \ M e a s u r e s \ C o u n t   o f   A g e < / K e y > < / D i a g r a m O b j e c t K e y > < D i a g r a m O b j e c t K e y > < K e y > T a b l e s \ D i m _ r e s p o n d e n t s \ C o u n t   o f   A g e \ A d d i t i o n a l   I n f o \ I m p l i c i t   M e a s u r e < / K e y > < / D i a g r a m O b j e c t K e y > < D i a g r a m O b j e c t K e y > < K e y > T a b l e s \ F a c t _ s u r v a y _ r e s p o n c e s < / K e y > < / D i a g r a m O b j e c t K e y > < D i a g r a m O b j e c t K e y > < K e y > T a b l e s \ F a c t _ s u r v a y _ r e s p o n c e s \ C o l u m n s \ R e s p o n s e _ I D < / K e y > < / D i a g r a m O b j e c t K e y > < D i a g r a m O b j e c t K e y > < K e y > T a b l e s \ F a c t _ s u r v a y _ r e s p o n c e s \ C o l u m n s \ R e s p o n d e n t _ I D < / K e y > < / D i a g r a m O b j e c t K e y > < D i a g r a m O b j e c t K e y > < K e y > T a b l e s \ F a c t _ s u r v a y _ r e s p o n c e s \ C o l u m n s \ C o n s u m e _ f r e q u e n c y < / K e y > < / D i a g r a m O b j e c t K e y > < D i a g r a m O b j e c t K e y > < K e y > T a b l e s \ F a c t _ s u r v a y _ r e s p o n c e s \ C o l u m n s \ C o n s u m e _ t i m e < / K e y > < / D i a g r a m O b j e c t K e y > < D i a g r a m O b j e c t K e y > < K e y > T a b l e s \ F a c t _ s u r v a y _ r e s p o n c e s \ C o l u m n s \ C o n s u m e _ r e a s o n < / K e y > < / D i a g r a m O b j e c t K e y > < D i a g r a m O b j e c t K e y > < K e y > T a b l e s \ F a c t _ s u r v a y _ r e s p o n c e s \ C o l u m n s \ H e a r d _ b e f o r e < / K e y > < / D i a g r a m O b j e c t K e y > < D i a g r a m O b j e c t K e y > < K e y > T a b l e s \ F a c t _ s u r v a y _ r e s p o n c e s \ C o l u m n s \ B r a n d _ p e r c e p t i o n < / K e y > < / D i a g r a m O b j e c t K e y > < D i a g r a m O b j e c t K e y > < K e y > T a b l e s \ F a c t _ s u r v a y _ r e s p o n c e s \ C o l u m n s \ G e n e r a l _ p e r c e p t i o n < / K e y > < / D i a g r a m O b j e c t K e y > < D i a g r a m O b j e c t K e y > < K e y > T a b l e s \ F a c t _ s u r v a y _ r e s p o n c e s \ C o l u m n s \ T r i e d _ b e f o r e < / K e y > < / D i a g r a m O b j e c t K e y > < D i a g r a m O b j e c t K e y > < K e y > T a b l e s \ F a c t _ s u r v a y _ r e s p o n c e s \ C o l u m n s \ T a s t e _ e x p e r i e n c e < / K e y > < / D i a g r a m O b j e c t K e y > < D i a g r a m O b j e c t K e y > < K e y > T a b l e s \ F a c t _ s u r v a y _ r e s p o n c e s \ C o l u m n s \ R e a s o n s _ p r e v e n t i n g _ t r y i n g < / K e y > < / D i a g r a m O b j e c t K e y > < D i a g r a m O b j e c t K e y > < K e y > T a b l e s \ F a c t _ s u r v a y _ r e s p o n c e s \ C o l u m n s \ C u r r e n t _ b r a n d s < / K e y > < / D i a g r a m O b j e c t K e y > < D i a g r a m O b j e c t K e y > < K e y > T a b l e s \ F a c t _ s u r v a y _ r e s p o n c e s \ C o l u m n s \ R e a s o n s _ f o r _ c h o o s i n g _ b r a n d s < / K e y > < / D i a g r a m O b j e c t K e y > < D i a g r a m O b j e c t K e y > < K e y > T a b l e s \ F a c t _ s u r v a y _ r e s p o n c e s \ C o l u m n s \ I m p r o v e m e n t s _ d e s i r e d < / K e y > < / D i a g r a m O b j e c t K e y > < D i a g r a m O b j e c t K e y > < K e y > T a b l e s \ F a c t _ s u r v a y _ r e s p o n c e s \ C o l u m n s \ I n g r e d i e n t s _ e x p e c t e d < / K e y > < / D i a g r a m O b j e c t K e y > < D i a g r a m O b j e c t K e y > < K e y > T a b l e s \ F a c t _ s u r v a y _ r e s p o n c e s \ C o l u m n s \ H e a l t h _ c o n c e r n s < / K e y > < / D i a g r a m O b j e c t K e y > < D i a g r a m O b j e c t K e y > < K e y > T a b l e s \ F a c t _ s u r v a y _ r e s p o n c e s \ C o l u m n s \ I n t e r e s t _ i n _ n a t u r a l _ o r _ o r g a n i c < / K e y > < / D i a g r a m O b j e c t K e y > < D i a g r a m O b j e c t K e y > < K e y > T a b l e s \ F a c t _ s u r v a y _ r e s p o n c e s \ C o l u m n s \ M a r k e t i n g _ c h a n n e l s < / K e y > < / D i a g r a m O b j e c t K e y > < D i a g r a m O b j e c t K e y > < K e y > T a b l e s \ F a c t _ s u r v a y _ r e s p o n c e s \ C o l u m n s \ P a c k a g i n g _ p r e f e r e n c e < / K e y > < / D i a g r a m O b j e c t K e y > < D i a g r a m O b j e c t K e y > < K e y > T a b l e s \ F a c t _ s u r v a y _ r e s p o n c e s \ C o l u m n s \ L i m i t e d _ e d i t i o n _ p a c k a g i n g < / K e y > < / D i a g r a m O b j e c t K e y > < D i a g r a m O b j e c t K e y > < K e y > T a b l e s \ F a c t _ s u r v a y _ r e s p o n c e s \ C o l u m n s \ P r i c e _ r a n g e < / K e y > < / D i a g r a m O b j e c t K e y > < D i a g r a m O b j e c t K e y > < K e y > T a b l e s \ F a c t _ s u r v a y _ r e s p o n c e s \ C o l u m n s \ P u r c h a s e _ l o c a t i o n < / K e y > < / D i a g r a m O b j e c t K e y > < D i a g r a m O b j e c t K e y > < K e y > T a b l e s \ F a c t _ s u r v a y _ r e s p o n c e s \ C o l u m n s \ T y p i c a l _ c o n s u m p t i o n _ s i t u a t i o n s < / K e y > < / D i a g r a m O b j e c t K e y > < D i a g r a m O b j e c t K e y > < K e y > T a b l e s \ F a c t _ s u r v a y _ r e s p o n c e s \ M e a s u r e s \ C o u n t   o f   R e s p o n d e n t _ I D   2 < / K e y > < / D i a g r a m O b j e c t K e y > < D i a g r a m O b j e c t K e y > < K e y > T a b l e s \ F a c t _ s u r v a y _ r e s p o n c e s \ C o u n t   o f   R e s p o n d e n t _ I D   2 \ A d d i t i o n a l   I n f o \ I m p l i c i t   M e a s u r e < / K e y > < / D i a g r a m O b j e c t K e y > < D i a g r a m O b j e c t K e y > < K e y > T a b l e s \ F a c t _ s u r v a y _ r e s p o n c e s \ M e a s u r e s \ C o u n t   o f   T y p i c a l _ c o n s u m p t i o n _ s i t u a t i o n s < / K e y > < / D i a g r a m O b j e c t K e y > < D i a g r a m O b j e c t K e y > < K e y > T a b l e s \ F a c t _ s u r v a y _ r e s p o n c e s \ C o u n t   o f   T y p i c a l _ c o n s u m p t i o n _ s i t u a t i o n s \ A d d i t i o n a l   I n f o \ I m p l i c i t   M e a s u r e < / K e y > < / D i a g r a m O b j e c t K e y > < D i a g r a m O b j e c t K e y > < K e y > T a b l e s \ F a c t _ s u r v a y _ r e s p o n c e s \ M e a s u r e s \ C o u n t   o f   P r i c e _ r a n g e < / K e y > < / D i a g r a m O b j e c t K e y > < D i a g r a m O b j e c t K e y > < K e y > T a b l e s \ F a c t _ s u r v a y _ r e s p o n c e s \ C o u n t   o f   P r i c e _ r a n g e \ A d d i t i o n a l   I n f o \ I m p l i c i t   M e a s u r e < / K e y > < / D i a g r a m O b j e c t K e y > < D i a g r a m O b j e c t K e y > < K e y > T a b l e s \ F a c t _ s u r v a y _ r e s p o n c e s \ M e a s u r e s \ C o u n t   o f   R e s p o n s e _ I D < / K e y > < / D i a g r a m O b j e c t K e y > < D i a g r a m O b j e c t K e y > < K e y > T a b l e s \ F a c t _ s u r v a y _ r e s p o n c e s \ C o u n t   o f   R e s p o n s e _ I D \ A d d i t i o n a l   I n f o \ I m p l i c i t   M e a s u r e < / K e y > < / D i a g r a m O b j e c t K e y > < D i a g r a m O b j e c t K e y > < K e y > T a b l e s \ F a c t _ s u r v a y _ r e s p o n c e s \ M e a s u r e s \ T o t a l   r e s p o n d e n t < / K e y > < / D i a g r a m O b j e c t K e y > < D i a g r a m O b j e c t K e y > < K e y > T a b l e s \ F a c t _ s u r v a y _ r e s p o n c e s \ M e a s u r e s \ C o d e x   c o n s u m e r < / K e y > < / D i a g r a m O b j e c t K e y > < D i a g r a m O b j e c t K e y > < K e y > T a b l e s \ F a c t _ s u r v a y _ r e s p o n c e s \ M e a s u r e s \ C O D E X   C O N S U M E R   % < / K e y > < / D i a g r a m O b j e c t K e y > < D i a g r a m O b j e c t K e y > < K e y > T a b l e s \ F a c t _ s u r v a y _ r e s p o n c e s \ M e a s u r e s \ t o t a l   r e s p o n d e n t   2 < / K e y > < / D i a g r a m O b j e c t K e y > < D i a g r a m O b j e c t K e y > < K e y > R e l a t i o n s h i p s \ & l t ; T a b l e s \ D i m _ r e s p o n d e n t s \ C o l u m n s \ C i t y _ I D & g t ; - & l t ; T a b l e s \ D i m _ c i t y \ C o l u m n s \ C i t y _ I D & g t ; < / K e y > < / D i a g r a m O b j e c t K e y > < D i a g r a m O b j e c t K e y > < K e y > R e l a t i o n s h i p s \ & l t ; T a b l e s \ D i m _ r e s p o n d e n t s \ C o l u m n s \ C i t y _ I D & g t ; - & l t ; T a b l e s \ D i m _ c i t y \ C o l u m n s \ C i t y _ I D & g t ; \ F K < / K e y > < / D i a g r a m O b j e c t K e y > < D i a g r a m O b j e c t K e y > < K e y > R e l a t i o n s h i p s \ & l t ; T a b l e s \ D i m _ r e s p o n d e n t s \ C o l u m n s \ C i t y _ I D & g t ; - & l t ; T a b l e s \ D i m _ c i t y \ C o l u m n s \ C i t y _ I D & g t ; \ P K < / K e y > < / D i a g r a m O b j e c t K e y > < D i a g r a m O b j e c t K e y > < K e y > R e l a t i o n s h i p s \ & l t ; T a b l e s \ D i m _ r e s p o n d e n t s \ C o l u m n s \ C i t y _ I D & g t ; - & l t ; T a b l e s \ D i m _ c i t y \ C o l u m n s \ C i t y _ I D & g t ; \ C r o s s F i l t e r < / K e y > < / D i a g r a m O b j e c t K e y > < D i a g r a m O b j e c t K e y > < K e y > R e l a t i o n s h i p s \ & l t ; T a b l e s \ F a c t _ s u r v a y _ r e s p o n c e s \ C o l u m n s \ R e s p o n d e n t _ I D & g t ; - & l t ; T a b l e s \ D i m _ r e s p o n d e n t s \ C o l u m n s \ R e s p o n d e n t _ I D & g t ; < / K e y > < / D i a g r a m O b j e c t K e y > < D i a g r a m O b j e c t K e y > < K e y > R e l a t i o n s h i p s \ & l t ; T a b l e s \ F a c t _ s u r v a y _ r e s p o n c e s \ C o l u m n s \ R e s p o n d e n t _ I D & g t ; - & l t ; T a b l e s \ D i m _ r e s p o n d e n t s \ C o l u m n s \ R e s p o n d e n t _ I D & g t ; \ F K < / K e y > < / D i a g r a m O b j e c t K e y > < D i a g r a m O b j e c t K e y > < K e y > R e l a t i o n s h i p s \ & l t ; T a b l e s \ F a c t _ s u r v a y _ r e s p o n c e s \ C o l u m n s \ R e s p o n d e n t _ I D & g t ; - & l t ; T a b l e s \ D i m _ r e s p o n d e n t s \ C o l u m n s \ R e s p o n d e n t _ I D & g t ; \ P K < / K e y > < / D i a g r a m O b j e c t K e y > < D i a g r a m O b j e c t K e y > < K e y > R e l a t i o n s h i p s \ & l t ; T a b l e s \ F a c t _ s u r v a y _ r e s p o n c e s \ C o l u m n s \ R e s p o n d e n t _ I D & g t ; - & l t ; T a b l e s \ D i m _ r e s p o n d e n t s \ C o l u m n s \ R e s p o n d e n t _ I D & g t ; \ C r o s s F i l t e r < / K e y > < / D i a g r a m O b j e c t K e y > < / A l l K e y s > < S e l e c t e d K e y s > < D i a g r a m O b j e c t K e y > < K e y > R e l a t i o n s h i p s \ & l t ; T a b l e s \ D i m _ r e s p o n d e n t s \ C o l u m n s \ C i t y _ I D & g t ; - & l t ; T a b l e s \ D i m _ c i t y \ C o l u m n s \ C i t y _ I D & g t ; 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 T a g s \ T a b l e s \ & l t ; T a b l e s \ D a t a s e t & g t ; < / K e y > < / a : K e y > < a : V a l u e   i : t y p e = " D i a g r a m D i s p l a y T a g V i e w S t a t e " > < I s N o t F i l t e r e d O u t > t r u e < / I s N o t F i l t e r e d O u t > < / a : V a l u e > < / a : K e y V a l u e O f D i a g r a m O b j e c t K e y a n y T y p e z b w N T n L X > < a : K e y V a l u e O f D i a g r a m O b j e c t K e y a n y T y p e z b w N T n L X > < a : K e y > < K e y > D y n a m i c   T a g s \ T a b l e s \ & l t ; T a b l e s \ D i m _ c i t y & g t ; < / K e y > < / a : K e y > < a : V a l u e   i : t y p e = " D i a g r a m D i s p l a y T a g V i e w S t a t e " > < I s N o t F i l t e r e d O u t > t r u e < / I s N o t F i l t e r e d O u t > < / a : V a l u e > < / a : K e y V a l u e O f D i a g r a m O b j e c t K e y a n y T y p e z b w N T n L X > < a : K e y V a l u e O f D i a g r a m O b j e c t K e y a n y T y p e z b w N T n L X > < a : K e y > < K e y > D y n a m i c   T a g s \ T a b l e s \ & l t ; T a b l e s \ D i m _ r e s p o n d e n t s & g t ; < / K e y > < / a : K e y > < a : V a l u e   i : t y p e = " D i a g r a m D i s p l a y T a g V i e w S t a t e " > < I s N o t F i l t e r e d O u t > t r u e < / I s N o t F i l t e r e d O u t > < / a : V a l u e > < / a : K e y V a l u e O f D i a g r a m O b j e c t K e y a n y T y p e z b w N T n L X > < a : K e y V a l u e O f D i a g r a m O b j e c t K e y a n y T y p e z b w N T n L X > < a : K e y > < K e y > D y n a m i c   T a g s \ T a b l e s \ & l t ; T a b l e s \ F a c t _ s u r v a y _ r e s p o n c e s & g t ; < / K e y > < / a : K e y > < a : V a l u e   i : t y p e = " D i a g r a m D i s p l a y T a g V i e w S t a t e " > < I s N o t F i l t e r e d O u t > t r u e < / I s N o t F i l t e r e d O u t > < / a : V a l u e > < / a : K e y V a l u e O f D i a g r a m O b j e c t K e y a n y T y p e z b w N T n L X > < a : K e y V a l u e O f D i a g r a m O b j e c t K e y a n y T y p e z b w N T n L X > < a : K e y > < K e y > T a b l e s \ D a t a s e t < / K e y > < / a : K e y > < a : V a l u e   i : t y p e = " D i a g r a m D i s p l a y N o d e V i e w S t a t e " > < H e i g h t > 1 5 0 < / H e i g h t > < I s E x p a n d e d > t r u e < / I s E x p a n d e d > < L a y e d O u t > t r u e < / L a y e d O u t > < S c r o l l V e r t i c a l O f f s e t > 4 8 < / S c r o l l V e r t i c a l O f f s e t > < W i d t h > 2 0 0 < / W i d t h > < / a : V a l u e > < / a : K e y V a l u e O f D i a g r a m O b j e c t K e y a n y T y p e z b w N T n L X > < a : K e y V a l u e O f D i a g r a m O b j e c t K e y a n y T y p e z b w N T n L X > < a : K e y > < K e y > T a b l e s \ D a t a s e t \ C o l u m n s \ C o n t e n t < / K e y > < / a : K e y > < a : V a l u e   i : t y p e = " D i a g r a m D i s p l a y N o d e V i e w S t a t e " > < H e i g h t > 1 5 0 < / H e i g h t > < I s E x p a n d e d > t r u e < / I s E x p a n d e d > < W i d t h > 2 0 0 < / W i d t h > < / a : V a l u e > < / a : K e y V a l u e O f D i a g r a m O b j e c t K e y a n y T y p e z b w N T n L X > < a : K e y V a l u e O f D i a g r a m O b j e c t K e y a n y T y p e z b w N T n L X > < a : K e y > < K e y > T a b l e s \ D a t a s e t \ C o l u m n s \ N a m e < / K e y > < / a : K e y > < a : V a l u e   i : t y p e = " D i a g r a m D i s p l a y N o d e V i e w S t a t e " > < H e i g h t > 1 5 0 < / H e i g h t > < I s E x p a n d e d > t r u e < / I s E x p a n d e d > < W i d t h > 2 0 0 < / W i d t h > < / a : V a l u e > < / a : K e y V a l u e O f D i a g r a m O b j e c t K e y a n y T y p e z b w N T n L X > < a : K e y V a l u e O f D i a g r a m O b j e c t K e y a n y T y p e z b w N T n L X > < a : K e y > < K e y > T a b l e s \ D a t a s e t \ C o l u m n s \ E x t e n s i o n < / K e y > < / a : K e y > < a : V a l u e   i : t y p e = " D i a g r a m D i s p l a y N o d e V i e w S t a t e " > < H e i g h t > 1 5 0 < / H e i g h t > < I s E x p a n d e d > t r u e < / I s E x p a n d e d > < W i d t h > 2 0 0 < / W i d t h > < / a : V a l u e > < / a : K e y V a l u e O f D i a g r a m O b j e c t K e y a n y T y p e z b w N T n L X > < a : K e y V a l u e O f D i a g r a m O b j e c t K e y a n y T y p e z b w N T n L X > < a : K e y > < K e y > T a b l e s \ D a t a s e t \ C o l u m n s \ D a t e   a c c e s s e d < / K e y > < / a : K e y > < a : V a l u e   i : t y p e = " D i a g r a m D i s p l a y N o d e V i e w S t a t e " > < H e i g h t > 1 5 0 < / H e i g h t > < I s E x p a n d e d > t r u e < / I s E x p a n d e d > < W i d t h > 2 0 0 < / W i d t h > < / a : V a l u e > < / a : K e y V a l u e O f D i a g r a m O b j e c t K e y a n y T y p e z b w N T n L X > < a : K e y V a l u e O f D i a g r a m O b j e c t K e y a n y T y p e z b w N T n L X > < a : K e y > < K e y > T a b l e s \ D a t a s e t \ C o l u m n s \ D a t e   m o d i f i e d < / K e y > < / a : K e y > < a : V a l u e   i : t y p e = " D i a g r a m D i s p l a y N o d e V i e w S t a t e " > < H e i g h t > 1 5 0 < / H e i g h t > < I s E x p a n d e d > t r u e < / I s E x p a n d e d > < W i d t h > 2 0 0 < / W i d t h > < / a : V a l u e > < / a : K e y V a l u e O f D i a g r a m O b j e c t K e y a n y T y p e z b w N T n L X > < a : K e y V a l u e O f D i a g r a m O b j e c t K e y a n y T y p e z b w N T n L X > < a : K e y > < K e y > T a b l e s \ D a t a s e t \ C o l u m n s \ D a t e   c r e a t e d < / K e y > < / a : K e y > < a : V a l u e   i : t y p e = " D i a g r a m D i s p l a y N o d e V i e w S t a t e " > < H e i g h t > 1 5 0 < / H e i g h t > < I s E x p a n d e d > t r u e < / I s E x p a n d e d > < W i d t h > 2 0 0 < / W i d t h > < / a : V a l u e > < / a : K e y V a l u e O f D i a g r a m O b j e c t K e y a n y T y p e z b w N T n L X > < a : K e y V a l u e O f D i a g r a m O b j e c t K e y a n y T y p e z b w N T n L X > < a : K e y > < K e y > T a b l e s \ D a t a s e t \ C o l u m n s \ F o l d e r   P a t h < / K e y > < / a : K e y > < a : V a l u e   i : t y p e = " D i a g r a m D i s p l a y N o d e V i e w S t a t e " > < H e i g h t > 1 5 0 < / H e i g h t > < I s E x p a n d e d > t r u e < / I s E x p a n d e d > < W i d t h > 2 0 0 < / W i d t h > < / a : V a l u e > < / a : K e y V a l u e O f D i a g r a m O b j e c t K e y a n y T y p e z b w N T n L X > < a : K e y V a l u e O f D i a g r a m O b j e c t K e y a n y T y p e z b w N T n L X > < a : K e y > < K e y > T a b l e s \ D i m _ c i t y < / K e y > < / a : K e y > < a : V a l u e   i : t y p e = " D i a g r a m D i s p l a y N o d e V i e w S t a t e " > < H e i g h t > 1 5 0 < / H e i g h t > < I s E x p a n d e d > t r u e < / I s E x p a n d e d > < L a y e d O u t > t r u e < / L a y e d O u t > < L e f t > 3 2 9 . 9 0 3 8 1 0 5 6 7 6 6 5 8 < / L e f t > < T a b I n d e x > 1 < / T a b I n d e x > < W i d t h > 2 0 0 < / W i d t h > < / a : V a l u e > < / a : K e y V a l u e O f D i a g r a m O b j e c t K e y a n y T y p e z b w N T n L X > < a : K e y V a l u e O f D i a g r a m O b j e c t K e y a n y T y p e z b w N T n L X > < a : K e y > < K e y > T a b l e s \ D i m _ c i t y \ C o l u m n s \ C i t y _ I D < / K e y > < / a : K e y > < a : V a l u e   i : t y p e = " D i a g r a m D i s p l a y N o d e V i e w S t a t e " > < H e i g h t > 1 5 0 < / H e i g h t > < I s E x p a n d e d > t r u e < / I s E x p a n d e d > < W i d t h > 2 0 0 < / W i d t h > < / a : V a l u e > < / a : K e y V a l u e O f D i a g r a m O b j e c t K e y a n y T y p e z b w N T n L X > < a : K e y V a l u e O f D i a g r a m O b j e c t K e y a n y T y p e z b w N T n L X > < a : K e y > < K e y > T a b l e s \ D i m _ c i t y \ C o l u m n s \ C i t y < / K e y > < / a : K e y > < a : V a l u e   i : t y p e = " D i a g r a m D i s p l a y N o d e V i e w S t a t e " > < H e i g h t > 1 5 0 < / H e i g h t > < I s E x p a n d e d > t r u e < / I s E x p a n d e d > < W i d t h > 2 0 0 < / W i d t h > < / a : V a l u e > < / a : K e y V a l u e O f D i a g r a m O b j e c t K e y a n y T y p e z b w N T n L X > < a : K e y V a l u e O f D i a g r a m O b j e c t K e y a n y T y p e z b w N T n L X > < a : K e y > < K e y > T a b l e s \ D i m _ c i t y \ C o l u m n s \ T i e r < / K e y > < / a : K e y > < a : V a l u e   i : t y p e = " D i a g r a m D i s p l a y N o d e V i e w S t a t e " > < H e i g h t > 1 5 0 < / H e i g h t > < I s E x p a n d e d > t r u e < / I s E x p a n d e d > < W i d t h > 2 0 0 < / W i d t h > < / a : V a l u e > < / a : K e y V a l u e O f D i a g r a m O b j e c t K e y a n y T y p e z b w N T n L X > < a : K e y V a l u e O f D i a g r a m O b j e c t K e y a n y T y p e z b w N T n L X > < a : K e y > < K e y > T a b l e s \ D i m _ r e s p o n d e n t s < / K e y > < / a : K e y > < a : V a l u e   i : t y p e = " D i a g r a m D i s p l a y N o d e V i e w S t a t e " > < H e i g h t > 1 5 0 < / H e i g h t > < I s E x p a n d e d > t r u e < / I s E x p a n d e d > < L a y e d O u t > t r u e < / L a y e d O u t > < L e f t > 6 5 9 . 8 0 7 6 2 1 1 3 5 3 3 1 6 < / L e f t > < S c r o l l V e r t i c a l O f f s e t > 5 < / S c r o l l V e r t i c a l O f f s e t > < T a b I n d e x > 2 < / T a b I n d e x > < W i d t h > 2 0 0 < / W i d t h > < / a : V a l u e > < / a : K e y V a l u e O f D i a g r a m O b j e c t K e y a n y T y p e z b w N T n L X > < a : K e y V a l u e O f D i a g r a m O b j e c t K e y a n y T y p e z b w N T n L X > < a : K e y > < K e y > T a b l e s \ D i m _ r e s p o n d e n t s \ C o l u m n s \ R e s p o n d e n t _ I D < / K e y > < / a : K e y > < a : V a l u e   i : t y p e = " D i a g r a m D i s p l a y N o d e V i e w S t a t e " > < H e i g h t > 1 5 0 < / H e i g h t > < I s E x p a n d e d > t r u e < / I s E x p a n d e d > < W i d t h > 2 0 0 < / W i d t h > < / a : V a l u e > < / a : K e y V a l u e O f D i a g r a m O b j e c t K e y a n y T y p e z b w N T n L X > < a : K e y V a l u e O f D i a g r a m O b j e c t K e y a n y T y p e z b w N T n L X > < a : K e y > < K e y > T a b l e s \ D i m _ r e s p o n d e n t s \ C o l u m n s \ N a m e < / K e y > < / a : K e y > < a : V a l u e   i : t y p e = " D i a g r a m D i s p l a y N o d e V i e w S t a t e " > < H e i g h t > 1 5 0 < / H e i g h t > < I s E x p a n d e d > t r u e < / I s E x p a n d e d > < W i d t h > 2 0 0 < / W i d t h > < / a : V a l u e > < / a : K e y V a l u e O f D i a g r a m O b j e c t K e y a n y T y p e z b w N T n L X > < a : K e y V a l u e O f D i a g r a m O b j e c t K e y a n y T y p e z b w N T n L X > < a : K e y > < K e y > T a b l e s \ D i m _ r e s p o n d e n t s \ C o l u m n s \ A g e < / K e y > < / a : K e y > < a : V a l u e   i : t y p e = " D i a g r a m D i s p l a y N o d e V i e w S t a t e " > < H e i g h t > 1 5 0 < / H e i g h t > < I s E x p a n d e d > t r u e < / I s E x p a n d e d > < W i d t h > 2 0 0 < / W i d t h > < / a : V a l u e > < / a : K e y V a l u e O f D i a g r a m O b j e c t K e y a n y T y p e z b w N T n L X > < a : K e y V a l u e O f D i a g r a m O b j e c t K e y a n y T y p e z b w N T n L X > < a : K e y > < K e y > T a b l e s \ D i m _ r e s p o n d e n t s \ C o l u m n s \ G e n d e r < / K e y > < / a : K e y > < a : V a l u e   i : t y p e = " D i a g r a m D i s p l a y N o d e V i e w S t a t e " > < H e i g h t > 1 5 0 < / H e i g h t > < I s E x p a n d e d > t r u e < / I s E x p a n d e d > < W i d t h > 2 0 0 < / W i d t h > < / a : V a l u e > < / a : K e y V a l u e O f D i a g r a m O b j e c t K e y a n y T y p e z b w N T n L X > < a : K e y V a l u e O f D i a g r a m O b j e c t K e y a n y T y p e z b w N T n L X > < a : K e y > < K e y > T a b l e s \ D i m _ r e s p o n d e n t s \ C o l u m n s \ C i t y _ I D < / K e y > < / a : K e y > < a : V a l u e   i : t y p e = " D i a g r a m D i s p l a y N o d e V i e w S t a t e " > < H e i g h t > 1 5 0 < / H e i g h t > < I s E x p a n d e d > t r u e < / I s E x p a n d e d > < W i d t h > 2 0 0 < / W i d t h > < / a : V a l u e > < / a : K e y V a l u e O f D i a g r a m O b j e c t K e y a n y T y p e z b w N T n L X > < a : K e y V a l u e O f D i a g r a m O b j e c t K e y a n y T y p e z b w N T n L X > < a : K e y > < K e y > T a b l e s \ D i m _ r e s p o n d e n t s \ C o l u m n s \ C u r r e n t _ b r a n d s < / K e y > < / a : K e y > < a : V a l u e   i : t y p e = " D i a g r a m D i s p l a y N o d e V i e w S t a t e " > < H e i g h t > 1 5 0 < / H e i g h t > < I s E x p a n d e d > t r u e < / I s E x p a n d e d > < W i d t h > 2 0 0 < / W i d t h > < / a : V a l u e > < / a : K e y V a l u e O f D i a g r a m O b j e c t K e y a n y T y p e z b w N T n L X > < a : K e y V a l u e O f D i a g r a m O b j e c t K e y a n y T y p e z b w N T n L X > < a : K e y > < K e y > T a b l e s \ D i m _ r e s p o n d e n t s \ M e a s u r e s \ C o u n t   o f   R e s p o n d e n t _ I D < / K e y > < / a : K e y > < a : V a l u e   i : t y p e = " D i a g r a m D i s p l a y N o d e V i e w S t a t e " > < H e i g h t > 1 5 0 < / H e i g h t > < I s E x p a n d e d > t r u e < / I s E x p a n d e d > < W i d t h > 2 0 0 < / W i d t h > < / a : V a l u e > < / a : K e y V a l u e O f D i a g r a m O b j e c t K e y a n y T y p e z b w N T n L X > < a : K e y V a l u e O f D i a g r a m O b j e c t K e y a n y T y p e z b w N T n L X > < a : K e y > < K e y > T a b l e s \ D i m _ r e s p o n d e n t s \ C o u n t   o f   R e s p o n d e n t _ I D \ A d d i t i o n a l   I n f o \ I m p l i c i t   M e a s u r e < / K e y > < / a : K e y > < a : V a l u e   i : t y p e = " D i a g r a m D i s p l a y V i e w S t a t e I D i a g r a m T a g A d d i t i o n a l I n f o " / > < / a : K e y V a l u e O f D i a g r a m O b j e c t K e y a n y T y p e z b w N T n L X > < a : K e y V a l u e O f D i a g r a m O b j e c t K e y a n y T y p e z b w N T n L X > < a : K e y > < K e y > T a b l e s \ D i m _ r e s p o n d e n t s \ M e a s u r e s \ C o u n t   o f   A g e < / K e y > < / a : K e y > < a : V a l u e   i : t y p e = " D i a g r a m D i s p l a y N o d e V i e w S t a t e " > < H e i g h t > 1 5 0 < / H e i g h t > < I s E x p a n d e d > t r u e < / I s E x p a n d e d > < W i d t h > 2 0 0 < / W i d t h > < / a : V a l u e > < / a : K e y V a l u e O f D i a g r a m O b j e c t K e y a n y T y p e z b w N T n L X > < a : K e y V a l u e O f D i a g r a m O b j e c t K e y a n y T y p e z b w N T n L X > < a : K e y > < K e y > T a b l e s \ D i m _ r e s p o n d e n t s \ C o u n t   o f   A g e \ A d d i t i o n a l   I n f o \ I m p l i c i t   M e a s u r e < / K e y > < / a : K e y > < a : V a l u e   i : t y p e = " D i a g r a m D i s p l a y V i e w S t a t e I D i a g r a m T a g A d d i t i o n a l I n f o " / > < / a : K e y V a l u e O f D i a g r a m O b j e c t K e y a n y T y p e z b w N T n L X > < a : K e y V a l u e O f D i a g r a m O b j e c t K e y a n y T y p e z b w N T n L X > < a : K e y > < K e y > T a b l e s \ F a c t _ s u r v a y _ r e s p o n c e s < / K e y > < / a : K e y > < a : V a l u e   i : t y p e = " D i a g r a m D i s p l a y N o d e V i e w S t a t e " > < H e i g h t > 1 4 4 . 0 0 0 0 0 0 0 0 0 0 0 0 0 3 < / H e i g h t > < I s E x p a n d e d > t r u e < / I s E x p a n d e d > < L a y e d O u t > t r u e < / L a y e d O u t > < L e f t > 4 9 7 . 0 4 4 7 6 5 0 3 6 3 3 0 6 6 < / L e f t > < T a b I n d e x > 3 < / T a b I n d e x > < T o p > 1 9 3 . 3 3 3 3 3 3 3 3 3 3 3 3 3 7 < / T o p > < W i d t h > 2 0 0 < / W i d t h > < / a : V a l u e > < / a : K e y V a l u e O f D i a g r a m O b j e c t K e y a n y T y p e z b w N T n L X > < a : K e y V a l u e O f D i a g r a m O b j e c t K e y a n y T y p e z b w N T n L X > < a : K e y > < K e y > T a b l e s \ F a c t _ s u r v a y _ r e s p o n c e s \ C o l u m n s \ R e s p o n s e _ I D < / K e y > < / a : K e y > < a : V a l u e   i : t y p e = " D i a g r a m D i s p l a y N o d e V i e w S t a t e " > < H e i g h t > 1 5 0 < / H e i g h t > < I s E x p a n d e d > t r u e < / I s E x p a n d e d > < W i d t h > 2 0 0 < / W i d t h > < / a : V a l u e > < / a : K e y V a l u e O f D i a g r a m O b j e c t K e y a n y T y p e z b w N T n L X > < a : K e y V a l u e O f D i a g r a m O b j e c t K e y a n y T y p e z b w N T n L X > < a : K e y > < K e y > T a b l e s \ F a c t _ s u r v a y _ r e s p o n c e s \ C o l u m n s \ R e s p o n d e n t _ I D < / K e y > < / a : K e y > < a : V a l u e   i : t y p e = " D i a g r a m D i s p l a y N o d e V i e w S t a t e " > < H e i g h t > 1 5 0 < / H e i g h t > < I s E x p a n d e d > t r u e < / I s E x p a n d e d > < W i d t h > 2 0 0 < / W i d t h > < / a : V a l u e > < / a : K e y V a l u e O f D i a g r a m O b j e c t K e y a n y T y p e z b w N T n L X > < a : K e y V a l u e O f D i a g r a m O b j e c t K e y a n y T y p e z b w N T n L X > < a : K e y > < K e y > T a b l e s \ F a c t _ s u r v a y _ r e s p o n c e s \ C o l u m n s \ C o n s u m e _ f r e q u e n c y < / K e y > < / a : K e y > < a : V a l u e   i : t y p e = " D i a g r a m D i s p l a y N o d e V i e w S t a t e " > < H e i g h t > 1 5 0 < / H e i g h t > < I s E x p a n d e d > t r u e < / I s E x p a n d e d > < W i d t h > 2 0 0 < / W i d t h > < / a : V a l u e > < / a : K e y V a l u e O f D i a g r a m O b j e c t K e y a n y T y p e z b w N T n L X > < a : K e y V a l u e O f D i a g r a m O b j e c t K e y a n y T y p e z b w N T n L X > < a : K e y > < K e y > T a b l e s \ F a c t _ s u r v a y _ r e s p o n c e s \ C o l u m n s \ C o n s u m e _ t i m e < / K e y > < / a : K e y > < a : V a l u e   i : t y p e = " D i a g r a m D i s p l a y N o d e V i e w S t a t e " > < H e i g h t > 1 5 0 < / H e i g h t > < I s E x p a n d e d > t r u e < / I s E x p a n d e d > < W i d t h > 2 0 0 < / W i d t h > < / a : V a l u e > < / a : K e y V a l u e O f D i a g r a m O b j e c t K e y a n y T y p e z b w N T n L X > < a : K e y V a l u e O f D i a g r a m O b j e c t K e y a n y T y p e z b w N T n L X > < a : K e y > < K e y > T a b l e s \ F a c t _ s u r v a y _ r e s p o n c e s \ C o l u m n s \ C o n s u m e _ r e a s o n < / K e y > < / a : K e y > < a : V a l u e   i : t y p e = " D i a g r a m D i s p l a y N o d e V i e w S t a t e " > < H e i g h t > 1 5 0 < / H e i g h t > < I s E x p a n d e d > t r u e < / I s E x p a n d e d > < W i d t h > 2 0 0 < / W i d t h > < / a : V a l u e > < / a : K e y V a l u e O f D i a g r a m O b j e c t K e y a n y T y p e z b w N T n L X > < a : K e y V a l u e O f D i a g r a m O b j e c t K e y a n y T y p e z b w N T n L X > < a : K e y > < K e y > T a b l e s \ F a c t _ s u r v a y _ r e s p o n c e s \ C o l u m n s \ H e a r d _ b e f o r e < / K e y > < / a : K e y > < a : V a l u e   i : t y p e = " D i a g r a m D i s p l a y N o d e V i e w S t a t e " > < H e i g h t > 1 5 0 < / H e i g h t > < I s E x p a n d e d > t r u e < / I s E x p a n d e d > < W i d t h > 2 0 0 < / W i d t h > < / a : V a l u e > < / a : K e y V a l u e O f D i a g r a m O b j e c t K e y a n y T y p e z b w N T n L X > < a : K e y V a l u e O f D i a g r a m O b j e c t K e y a n y T y p e z b w N T n L X > < a : K e y > < K e y > T a b l e s \ F a c t _ s u r v a y _ r e s p o n c e s \ C o l u m n s \ B r a n d _ p e r c e p t i o n < / K e y > < / a : K e y > < a : V a l u e   i : t y p e = " D i a g r a m D i s p l a y N o d e V i e w S t a t e " > < H e i g h t > 1 5 0 < / H e i g h t > < I s E x p a n d e d > t r u e < / I s E x p a n d e d > < W i d t h > 2 0 0 < / W i d t h > < / a : V a l u e > < / a : K e y V a l u e O f D i a g r a m O b j e c t K e y a n y T y p e z b w N T n L X > < a : K e y V a l u e O f D i a g r a m O b j e c t K e y a n y T y p e z b w N T n L X > < a : K e y > < K e y > T a b l e s \ F a c t _ s u r v a y _ r e s p o n c e s \ C o l u m n s \ G e n e r a l _ p e r c e p t i o n < / K e y > < / a : K e y > < a : V a l u e   i : t y p e = " D i a g r a m D i s p l a y N o d e V i e w S t a t e " > < H e i g h t > 1 5 0 < / H e i g h t > < I s E x p a n d e d > t r u e < / I s E x p a n d e d > < W i d t h > 2 0 0 < / W i d t h > < / a : V a l u e > < / a : K e y V a l u e O f D i a g r a m O b j e c t K e y a n y T y p e z b w N T n L X > < a : K e y V a l u e O f D i a g r a m O b j e c t K e y a n y T y p e z b w N T n L X > < a : K e y > < K e y > T a b l e s \ F a c t _ s u r v a y _ r e s p o n c e s \ C o l u m n s \ T r i e d _ b e f o r e < / K e y > < / a : K e y > < a : V a l u e   i : t y p e = " D i a g r a m D i s p l a y N o d e V i e w S t a t e " > < H e i g h t > 1 5 0 < / H e i g h t > < I s E x p a n d e d > t r u e < / I s E x p a n d e d > < W i d t h > 2 0 0 < / W i d t h > < / a : V a l u e > < / a : K e y V a l u e O f D i a g r a m O b j e c t K e y a n y T y p e z b w N T n L X > < a : K e y V a l u e O f D i a g r a m O b j e c t K e y a n y T y p e z b w N T n L X > < a : K e y > < K e y > T a b l e s \ F a c t _ s u r v a y _ r e s p o n c e s \ C o l u m n s \ T a s t e _ e x p e r i e n c e < / K e y > < / a : K e y > < a : V a l u e   i : t y p e = " D i a g r a m D i s p l a y N o d e V i e w S t a t e " > < H e i g h t > 1 5 0 < / H e i g h t > < I s E x p a n d e d > t r u e < / I s E x p a n d e d > < W i d t h > 2 0 0 < / W i d t h > < / a : V a l u e > < / a : K e y V a l u e O f D i a g r a m O b j e c t K e y a n y T y p e z b w N T n L X > < a : K e y V a l u e O f D i a g r a m O b j e c t K e y a n y T y p e z b w N T n L X > < a : K e y > < K e y > T a b l e s \ F a c t _ s u r v a y _ r e s p o n c e s \ C o l u m n s \ R e a s o n s _ p r e v e n t i n g _ t r y i n g < / K e y > < / a : K e y > < a : V a l u e   i : t y p e = " D i a g r a m D i s p l a y N o d e V i e w S t a t e " > < H e i g h t > 1 5 0 < / H e i g h t > < I s E x p a n d e d > t r u e < / I s E x p a n d e d > < W i d t h > 2 0 0 < / W i d t h > < / a : V a l u e > < / a : K e y V a l u e O f D i a g r a m O b j e c t K e y a n y T y p e z b w N T n L X > < a : K e y V a l u e O f D i a g r a m O b j e c t K e y a n y T y p e z b w N T n L X > < a : K e y > < K e y > T a b l e s \ F a c t _ s u r v a y _ r e s p o n c e s \ C o l u m n s \ C u r r e n t _ b r a n d s < / K e y > < / a : K e y > < a : V a l u e   i : t y p e = " D i a g r a m D i s p l a y N o d e V i e w S t a t e " > < H e i g h t > 1 5 0 < / H e i g h t > < I s E x p a n d e d > t r u e < / I s E x p a n d e d > < W i d t h > 2 0 0 < / W i d t h > < / a : V a l u e > < / a : K e y V a l u e O f D i a g r a m O b j e c t K e y a n y T y p e z b w N T n L X > < a : K e y V a l u e O f D i a g r a m O b j e c t K e y a n y T y p e z b w N T n L X > < a : K e y > < K e y > T a b l e s \ F a c t _ s u r v a y _ r e s p o n c e s \ C o l u m n s \ R e a s o n s _ f o r _ c h o o s i n g _ b r a n d s < / K e y > < / a : K e y > < a : V a l u e   i : t y p e = " D i a g r a m D i s p l a y N o d e V i e w S t a t e " > < H e i g h t > 1 5 0 < / H e i g h t > < I s E x p a n d e d > t r u e < / I s E x p a n d e d > < W i d t h > 2 0 0 < / W i d t h > < / a : V a l u e > < / a : K e y V a l u e O f D i a g r a m O b j e c t K e y a n y T y p e z b w N T n L X > < a : K e y V a l u e O f D i a g r a m O b j e c t K e y a n y T y p e z b w N T n L X > < a : K e y > < K e y > T a b l e s \ F a c t _ s u r v a y _ r e s p o n c e s \ C o l u m n s \ I m p r o v e m e n t s _ d e s i r e d < / K e y > < / a : K e y > < a : V a l u e   i : t y p e = " D i a g r a m D i s p l a y N o d e V i e w S t a t e " > < H e i g h t > 1 5 0 < / H e i g h t > < I s E x p a n d e d > t r u e < / I s E x p a n d e d > < W i d t h > 2 0 0 < / W i d t h > < / a : V a l u e > < / a : K e y V a l u e O f D i a g r a m O b j e c t K e y a n y T y p e z b w N T n L X > < a : K e y V a l u e O f D i a g r a m O b j e c t K e y a n y T y p e z b w N T n L X > < a : K e y > < K e y > T a b l e s \ F a c t _ s u r v a y _ r e s p o n c e s \ C o l u m n s \ I n g r e d i e n t s _ e x p e c t e d < / K e y > < / a : K e y > < a : V a l u e   i : t y p e = " D i a g r a m D i s p l a y N o d e V i e w S t a t e " > < H e i g h t > 1 5 0 < / H e i g h t > < I s E x p a n d e d > t r u e < / I s E x p a n d e d > < W i d t h > 2 0 0 < / W i d t h > < / a : V a l u e > < / a : K e y V a l u e O f D i a g r a m O b j e c t K e y a n y T y p e z b w N T n L X > < a : K e y V a l u e O f D i a g r a m O b j e c t K e y a n y T y p e z b w N T n L X > < a : K e y > < K e y > T a b l e s \ F a c t _ s u r v a y _ r e s p o n c e s \ C o l u m n s \ H e a l t h _ c o n c e r n s < / K e y > < / a : K e y > < a : V a l u e   i : t y p e = " D i a g r a m D i s p l a y N o d e V i e w S t a t e " > < H e i g h t > 1 5 0 < / H e i g h t > < I s E x p a n d e d > t r u e < / I s E x p a n d e d > < W i d t h > 2 0 0 < / W i d t h > < / a : V a l u e > < / a : K e y V a l u e O f D i a g r a m O b j e c t K e y a n y T y p e z b w N T n L X > < a : K e y V a l u e O f D i a g r a m O b j e c t K e y a n y T y p e z b w N T n L X > < a : K e y > < K e y > T a b l e s \ F a c t _ s u r v a y _ r e s p o n c e s \ C o l u m n s \ I n t e r e s t _ i n _ n a t u r a l _ o r _ o r g a n i c < / K e y > < / a : K e y > < a : V a l u e   i : t y p e = " D i a g r a m D i s p l a y N o d e V i e w S t a t e " > < H e i g h t > 1 5 0 < / H e i g h t > < I s E x p a n d e d > t r u e < / I s E x p a n d e d > < W i d t h > 2 0 0 < / W i d t h > < / a : V a l u e > < / a : K e y V a l u e O f D i a g r a m O b j e c t K e y a n y T y p e z b w N T n L X > < a : K e y V a l u e O f D i a g r a m O b j e c t K e y a n y T y p e z b w N T n L X > < a : K e y > < K e y > T a b l e s \ F a c t _ s u r v a y _ r e s p o n c e s \ C o l u m n s \ M a r k e t i n g _ c h a n n e l s < / K e y > < / a : K e y > < a : V a l u e   i : t y p e = " D i a g r a m D i s p l a y N o d e V i e w S t a t e " > < H e i g h t > 1 5 0 < / H e i g h t > < I s E x p a n d e d > t r u e < / I s E x p a n d e d > < W i d t h > 2 0 0 < / W i d t h > < / a : V a l u e > < / a : K e y V a l u e O f D i a g r a m O b j e c t K e y a n y T y p e z b w N T n L X > < a : K e y V a l u e O f D i a g r a m O b j e c t K e y a n y T y p e z b w N T n L X > < a : K e y > < K e y > T a b l e s \ F a c t _ s u r v a y _ r e s p o n c e s \ C o l u m n s \ P a c k a g i n g _ p r e f e r e n c e < / K e y > < / a : K e y > < a : V a l u e   i : t y p e = " D i a g r a m D i s p l a y N o d e V i e w S t a t e " > < H e i g h t > 1 5 0 < / H e i g h t > < I s E x p a n d e d > t r u e < / I s E x p a n d e d > < W i d t h > 2 0 0 < / W i d t h > < / a : V a l u e > < / a : K e y V a l u e O f D i a g r a m O b j e c t K e y a n y T y p e z b w N T n L X > < a : K e y V a l u e O f D i a g r a m O b j e c t K e y a n y T y p e z b w N T n L X > < a : K e y > < K e y > T a b l e s \ F a c t _ s u r v a y _ r e s p o n c e s \ C o l u m n s \ L i m i t e d _ e d i t i o n _ p a c k a g i n g < / K e y > < / a : K e y > < a : V a l u e   i : t y p e = " D i a g r a m D i s p l a y N o d e V i e w S t a t e " > < H e i g h t > 1 5 0 < / H e i g h t > < I s E x p a n d e d > t r u e < / I s E x p a n d e d > < W i d t h > 2 0 0 < / W i d t h > < / a : V a l u e > < / a : K e y V a l u e O f D i a g r a m O b j e c t K e y a n y T y p e z b w N T n L X > < a : K e y V a l u e O f D i a g r a m O b j e c t K e y a n y T y p e z b w N T n L X > < a : K e y > < K e y > T a b l e s \ F a c t _ s u r v a y _ r e s p o n c e s \ C o l u m n s \ P r i c e _ r a n g e < / K e y > < / a : K e y > < a : V a l u e   i : t y p e = " D i a g r a m D i s p l a y N o d e V i e w S t a t e " > < H e i g h t > 1 5 0 < / H e i g h t > < I s E x p a n d e d > t r u e < / I s E x p a n d e d > < W i d t h > 2 0 0 < / W i d t h > < / a : V a l u e > < / a : K e y V a l u e O f D i a g r a m O b j e c t K e y a n y T y p e z b w N T n L X > < a : K e y V a l u e O f D i a g r a m O b j e c t K e y a n y T y p e z b w N T n L X > < a : K e y > < K e y > T a b l e s \ F a c t _ s u r v a y _ r e s p o n c e s \ C o l u m n s \ P u r c h a s e _ l o c a t i o n < / K e y > < / a : K e y > < a : V a l u e   i : t y p e = " D i a g r a m D i s p l a y N o d e V i e w S t a t e " > < H e i g h t > 1 5 0 < / H e i g h t > < I s E x p a n d e d > t r u e < / I s E x p a n d e d > < W i d t h > 2 0 0 < / W i d t h > < / a : V a l u e > < / a : K e y V a l u e O f D i a g r a m O b j e c t K e y a n y T y p e z b w N T n L X > < a : K e y V a l u e O f D i a g r a m O b j e c t K e y a n y T y p e z b w N T n L X > < a : K e y > < K e y > T a b l e s \ F a c t _ s u r v a y _ r e s p o n c e s \ C o l u m n s \ T y p i c a l _ c o n s u m p t i o n _ s i t u a t i o n s < / K e y > < / a : K e y > < a : V a l u e   i : t y p e = " D i a g r a m D i s p l a y N o d e V i e w S t a t e " > < H e i g h t > 1 5 0 < / H e i g h t > < I s E x p a n d e d > t r u e < / I s E x p a n d e d > < W i d t h > 2 0 0 < / W i d t h > < / a : V a l u e > < / a : K e y V a l u e O f D i a g r a m O b j e c t K e y a n y T y p e z b w N T n L X > < a : K e y V a l u e O f D i a g r a m O b j e c t K e y a n y T y p e z b w N T n L X > < a : K e y > < K e y > T a b l e s \ F a c t _ s u r v a y _ r e s p o n c e s \ M e a s u r e s \ C o u n t   o f   R e s p o n d e n t _ I D   2 < / K e y > < / a : K e y > < a : V a l u e   i : t y p e = " D i a g r a m D i s p l a y N o d e V i e w S t a t e " > < H e i g h t > 1 5 0 < / H e i g h t > < I s E x p a n d e d > t r u e < / I s E x p a n d e d > < W i d t h > 2 0 0 < / W i d t h > < / a : V a l u e > < / a : K e y V a l u e O f D i a g r a m O b j e c t K e y a n y T y p e z b w N T n L X > < a : K e y V a l u e O f D i a g r a m O b j e c t K e y a n y T y p e z b w N T n L X > < a : K e y > < K e y > T a b l e s \ F a c t _ s u r v a y _ r e s p o n c e s \ C o u n t   o f   R e s p o n d e n t _ I D   2 \ A d d i t i o n a l   I n f o \ I m p l i c i t   M e a s u r e < / K e y > < / a : K e y > < a : V a l u e   i : t y p e = " D i a g r a m D i s p l a y V i e w S t a t e I D i a g r a m T a g A d d i t i o n a l I n f o " / > < / a : K e y V a l u e O f D i a g r a m O b j e c t K e y a n y T y p e z b w N T n L X > < a : K e y V a l u e O f D i a g r a m O b j e c t K e y a n y T y p e z b w N T n L X > < a : K e y > < K e y > T a b l e s \ F a c t _ s u r v a y _ r e s p o n c e s \ M e a s u r e s \ C o u n t   o f   T y p i c a l _ c o n s u m p t i o n _ s i t u a t i o n s < / K e y > < / a : K e y > < a : V a l u e   i : t y p e = " D i a g r a m D i s p l a y N o d e V i e w S t a t e " > < H e i g h t > 1 5 0 < / H e i g h t > < I s E x p a n d e d > t r u e < / I s E x p a n d e d > < W i d t h > 2 0 0 < / W i d t h > < / a : V a l u e > < / a : K e y V a l u e O f D i a g r a m O b j e c t K e y a n y T y p e z b w N T n L X > < a : K e y V a l u e O f D i a g r a m O b j e c t K e y a n y T y p e z b w N T n L X > < a : K e y > < K e y > T a b l e s \ F a c t _ s u r v a y _ r e s p o n c e s \ C o u n t   o f   T y p i c a l _ c o n s u m p t i o n _ s i t u a t i o n s \ A d d i t i o n a l   I n f o \ I m p l i c i t   M e a s u r e < / K e y > < / a : K e y > < a : V a l u e   i : t y p e = " D i a g r a m D i s p l a y V i e w S t a t e I D i a g r a m T a g A d d i t i o n a l I n f o " / > < / a : K e y V a l u e O f D i a g r a m O b j e c t K e y a n y T y p e z b w N T n L X > < a : K e y V a l u e O f D i a g r a m O b j e c t K e y a n y T y p e z b w N T n L X > < a : K e y > < K e y > T a b l e s \ F a c t _ s u r v a y _ r e s p o n c e s \ M e a s u r e s \ C o u n t   o f   P r i c e _ r a n g e < / K e y > < / a : K e y > < a : V a l u e   i : t y p e = " D i a g r a m D i s p l a y N o d e V i e w S t a t e " > < H e i g h t > 1 5 0 < / H e i g h t > < I s E x p a n d e d > t r u e < / I s E x p a n d e d > < W i d t h > 2 0 0 < / W i d t h > < / a : V a l u e > < / a : K e y V a l u e O f D i a g r a m O b j e c t K e y a n y T y p e z b w N T n L X > < a : K e y V a l u e O f D i a g r a m O b j e c t K e y a n y T y p e z b w N T n L X > < a : K e y > < K e y > T a b l e s \ F a c t _ s u r v a y _ r e s p o n c e s \ C o u n t   o f   P r i c e _ r a n g e \ A d d i t i o n a l   I n f o \ I m p l i c i t   M e a s u r e < / K e y > < / a : K e y > < a : V a l u e   i : t y p e = " D i a g r a m D i s p l a y V i e w S t a t e I D i a g r a m T a g A d d i t i o n a l I n f o " / > < / a : K e y V a l u e O f D i a g r a m O b j e c t K e y a n y T y p e z b w N T n L X > < a : K e y V a l u e O f D i a g r a m O b j e c t K e y a n y T y p e z b w N T n L X > < a : K e y > < K e y > T a b l e s \ F a c t _ s u r v a y _ r e s p o n c e s \ M e a s u r e s \ C o u n t   o f   R e s p o n s e _ I D < / K e y > < / a : K e y > < a : V a l u e   i : t y p e = " D i a g r a m D i s p l a y N o d e V i e w S t a t e " > < H e i g h t > 1 5 0 < / H e i g h t > < I s E x p a n d e d > t r u e < / I s E x p a n d e d > < W i d t h > 2 0 0 < / W i d t h > < / a : V a l u e > < / a : K e y V a l u e O f D i a g r a m O b j e c t K e y a n y T y p e z b w N T n L X > < a : K e y V a l u e O f D i a g r a m O b j e c t K e y a n y T y p e z b w N T n L X > < a : K e y > < K e y > T a b l e s \ F a c t _ s u r v a y _ r e s p o n c e s \ C o u n t   o f   R e s p o n s e _ I D \ A d d i t i o n a l   I n f o \ I m p l i c i t   M e a s u r e < / K e y > < / a : K e y > < a : V a l u e   i : t y p e = " D i a g r a m D i s p l a y V i e w S t a t e I D i a g r a m T a g A d d i t i o n a l I n f o " / > < / a : K e y V a l u e O f D i a g r a m O b j e c t K e y a n y T y p e z b w N T n L X > < a : K e y V a l u e O f D i a g r a m O b j e c t K e y a n y T y p e z b w N T n L X > < a : K e y > < K e y > T a b l e s \ F a c t _ s u r v a y _ r e s p o n c e s \ M e a s u r e s \ T o t a l   r e s p o n d e n t < / K e y > < / a : K e y > < a : V a l u e   i : t y p e = " D i a g r a m D i s p l a y N o d e V i e w S t a t e " > < H e i g h t > 1 5 0 < / H e i g h t > < I s E x p a n d e d > t r u e < / I s E x p a n d e d > < W i d t h > 2 0 0 < / W i d t h > < / a : V a l u e > < / a : K e y V a l u e O f D i a g r a m O b j e c t K e y a n y T y p e z b w N T n L X > < a : K e y V a l u e O f D i a g r a m O b j e c t K e y a n y T y p e z b w N T n L X > < a : K e y > < K e y > T a b l e s \ F a c t _ s u r v a y _ r e s p o n c e s \ M e a s u r e s \ C o d e x   c o n s u m e r < / K e y > < / a : K e y > < a : V a l u e   i : t y p e = " D i a g r a m D i s p l a y N o d e V i e w S t a t e " > < H e i g h t > 1 5 0 < / H e i g h t > < I s E x p a n d e d > t r u e < / I s E x p a n d e d > < W i d t h > 2 0 0 < / W i d t h > < / a : V a l u e > < / a : K e y V a l u e O f D i a g r a m O b j e c t K e y a n y T y p e z b w N T n L X > < a : K e y V a l u e O f D i a g r a m O b j e c t K e y a n y T y p e z b w N T n L X > < a : K e y > < K e y > T a b l e s \ F a c t _ s u r v a y _ r e s p o n c e s \ M e a s u r e s \ C O D E X   C O N S U M E R   % < / K e y > < / a : K e y > < a : V a l u e   i : t y p e = " D i a g r a m D i s p l a y N o d e V i e w S t a t e " > < H e i g h t > 1 5 0 < / H e i g h t > < I s E x p a n d e d > t r u e < / I s E x p a n d e d > < W i d t h > 2 0 0 < / W i d t h > < / a : V a l u e > < / a : K e y V a l u e O f D i a g r a m O b j e c t K e y a n y T y p e z b w N T n L X > < a : K e y V a l u e O f D i a g r a m O b j e c t K e y a n y T y p e z b w N T n L X > < a : K e y > < K e y > T a b l e s \ F a c t _ s u r v a y _ r e s p o n c e s \ M e a s u r e s \ t o t a l   r e s p o n d e n t   2 < / K e y > < / a : K e y > < a : V a l u e   i : t y p e = " D i a g r a m D i s p l a y N o d e V i e w S t a t e " > < H e i g h t > 1 5 0 < / H e i g h t > < I s E x p a n d e d > t r u e < / I s E x p a n d e d > < W i d t h > 2 0 0 < / W i d t h > < / a : V a l u e > < / a : K e y V a l u e O f D i a g r a m O b j e c t K e y a n y T y p e z b w N T n L X > < a : K e y V a l u e O f D i a g r a m O b j e c t K e y a n y T y p e z b w N T n L X > < a : K e y > < K e y > R e l a t i o n s h i p s \ & l t ; T a b l e s \ D i m _ r e s p o n d e n t s \ C o l u m n s \ C i t y _ I D & g t ; - & l t ; T a b l e s \ D i m _ c i t y \ C o l u m n s \ C i t y _ I D & g t ; < / K e y > < / a : K e y > < a : V a l u e   i : t y p e = " D i a g r a m D i s p l a y L i n k V i e w S t a t e " > < A u t o m a t i o n P r o p e r t y H e l p e r T e x t > E n d   p o i n t   1 :   ( 6 4 3 . 8 0 7 6 2 1 1 3 5 3 3 2 , 7 5 ) .   E n d   p o i n t   2 :   ( 5 4 5 . 9 0 3 8 1 0 5 6 7 6 6 6 , 7 5 )   < / A u t o m a t i o n P r o p e r t y H e l p e r T e x t > < I s F o c u s e d > t r u e < / I s F o c u s e d > < L a y e d O u t > t r u e < / L a y e d O u t > < P o i n t s   x m l n s : b = " h t t p : / / s c h e m a s . d a t a c o n t r a c t . o r g / 2 0 0 4 / 0 7 / S y s t e m . W i n d o w s " > < b : P o i n t > < b : _ x > 6 4 3 . 8 0 7 6 2 1 1 3 5 3 3 1 6 < / b : _ x > < b : _ y > 7 5 < / b : _ y > < / b : P o i n t > < b : P o i n t > < b : _ x > 5 4 5 . 9 0 3 8 1 0 5 6 7 6 6 5 8 < / b : _ x > < b : _ y > 7 5 < / b : _ y > < / b : P o i n t > < / P o i n t s > < / a : V a l u e > < / a : K e y V a l u e O f D i a g r a m O b j e c t K e y a n y T y p e z b w N T n L X > < a : K e y V a l u e O f D i a g r a m O b j e c t K e y a n y T y p e z b w N T n L X > < a : K e y > < K e y > R e l a t i o n s h i p s \ & l t ; T a b l e s \ D i m _ r e s p o n d e n t s \ C o l u m n s \ C i t y _ I D & g t ; - & l t ; T a b l e s \ D i m _ c i t y \ C o l u m n s \ C i t y _ I D & g t ; \ F K 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 R e l a t i o n s h i p s \ & l t ; T a b l e s \ D i m _ r e s p o n d e n t s \ C o l u m n s \ C i t y _ I D & g t ; - & l t ; T a b l e s \ D i m _ c i t y \ C o l u m n s \ C i t y _ I D & g t ; \ P K < / K e y > < / a : K e y > < a : V a l u e   i : t y p e = " D i a g r a m D i s p l a y L i n k E n d p o i n t V i e w S t a t e " > < H e i g h t > 1 6 < / H e i g h t > < L a b e l L o c a t i o n   x m l n s : b = " h t t p : / / s c h e m a s . d a t a c o n t r a c t . o r g / 2 0 0 4 / 0 7 / S y s t e m . W i n d o w s " > < b : _ x > 5 2 9 . 9 0 3 8 1 0 5 6 7 6 6 5 8 < / b : _ x > < b : _ y > 6 7 < / b : _ y > < / L a b e l L o c a t i o n > < L o c a t i o n   x m l n s : b = " h t t p : / / s c h e m a s . d a t a c o n t r a c t . o r g / 2 0 0 4 / 0 7 / S y s t e m . W i n d o w s " > < b : _ x > 5 2 9 . 9 0 3 8 1 0 5 6 7 6 6 5 8 < / b : _ x > < b : _ y > 7 5 < / b : _ y > < / L o c a t i o n > < S h a p e R o t a t e A n g l e > 3 6 0 < / S h a p e R o t a t e A n g l e > < W i d t h > 1 6 < / W i d t h > < / a : V a l u e > < / a : K e y V a l u e O f D i a g r a m O b j e c t K e y a n y T y p e z b w N T n L X > < a : K e y V a l u e O f D i a g r a m O b j e c t K e y a n y T y p e z b w N T n L X > < a : K e y > < K e y > R e l a t i o n s h i p s \ & l t ; T a b l e s \ D i m _ r e s p o n d e n t s \ C o l u m n s \ C i t y _ I D & g t ; - & l t ; T a b l e s \ D i m _ c i t y \ C o l u m n s \ C i t y _ I D & g t ; \ C r o s s F i l t e r < / K e y > < / a : K e y > < a : V a l u e   i : t y p e = " D i a g r a m D i s p l a y L i n k C r o s s F i l t e r V i e w S t a t e " > < P o i n t s   x m l n s : b = " h t t p : / / s c h e m a s . d a t a c o n t r a c t . o r g / 2 0 0 4 / 0 7 / S y s t e m . W i n d o w s " > < b : P o i n t > < b : _ x > 6 4 3 . 8 0 7 6 2 1 1 3 5 3 3 1 6 < / b : _ x > < b : _ y > 7 5 < / b : _ y > < / b : P o i n t > < b : P o i n t > < b : _ x > 5 4 5 . 9 0 3 8 1 0 5 6 7 6 6 5 8 < / b : _ x > < b : _ y > 7 5 < / b : _ y > < / b : P o i n t > < / P o i n t s > < / a : V a l u e > < / a : K e y V a l u e O f D i a g r a m O b j e c t K e y a n y T y p e z b w N T n L X > < a : K e y V a l u e O f D i a g r a m O b j e c t K e y a n y T y p e z b w N T n L X > < a : K e y > < K e y > R e l a t i o n s h i p s \ & l t ; T a b l e s \ F a c t _ s u r v a y _ r e s p o n c e s \ C o l u m n s \ R e s p o n d e n t _ I D & g t ; - & l t ; T a b l e s \ D i m _ r e s p o n d e n t s \ C o l u m n s \ R e s p o n d e n t _ I D & g t ; < / K e y > < / a : K e y > < a : V a l u e   i : t y p e = " D i a g r a m D i s p l a y L i n k V i e w S t a t e " > < A u t o m a t i o n P r o p e r t y H e l p e r T e x t > E n d   p o i n t   1 :   ( 7 1 3 . 0 4 4 7 6 5 0 3 6 3 3 1 , 2 6 5 . 3 3 3 3 3 3 ) .   E n d   p o i n t   2 :   ( 7 5 9 . 8 0 7 6 2 1 , 1 6 6 )   < / A u t o m a t i o n P r o p e r t y H e l p e r T e x t > < L a y e d O u t > t r u e < / L a y e d O u t > < P o i n t s   x m l n s : b = " h t t p : / / s c h e m a s . d a t a c o n t r a c t . o r g / 2 0 0 4 / 0 7 / S y s t e m . W i n d o w s " > < b : P o i n t > < b : _ x > 7 1 3 . 0 4 4 7 6 5 0 3 6 3 3 0 5 5 < / b : _ x > < b : _ y > 2 6 5 . 3 3 3 3 3 3 < / b : _ y > < / b : P o i n t > < b : P o i n t > < b : _ x > 7 5 7 . 8 0 7 6 2 1 < / b : _ x > < b : _ y > 2 6 5 . 3 3 3 3 3 3 < / b : _ y > < / b : P o i n t > < b : P o i n t > < b : _ x > 7 5 9 . 8 0 7 6 2 1 < / b : _ x > < b : _ y > 2 6 3 . 3 3 3 3 3 3 < / b : _ y > < / b : P o i n t > < b : P o i n t > < b : _ x > 7 5 9 . 8 0 7 6 2 1 < / b : _ x > < b : _ y > 1 6 6 . 0 0 0 0 0 0 0 0 0 0 0 0 0 6 < / b : _ y > < / b : P o i n t > < / P o i n t s > < / a : V a l u e > < / a : K e y V a l u e O f D i a g r a m O b j e c t K e y a n y T y p e z b w N T n L X > < a : K e y V a l u e O f D i a g r a m O b j e c t K e y a n y T y p e z b w N T n L X > < a : K e y > < K e y > R e l a t i o n s h i p s \ & l t ; T a b l e s \ F a c t _ s u r v a y _ r e s p o n c e s \ C o l u m n s \ R e s p o n d e n t _ I D & g t ; - & l t ; T a b l e s \ D i m _ r e s p o n d e n t s \ C o l u m n s \ R e s p o n d e n t _ I D & g t ; \ F K < / K e y > < / a : K e y > < a : V a l u e   i : t y p e = " D i a g r a m D i s p l a y L i n k E n d p o i n t V i e w S t a t e " > < H e i g h t > 1 6 < / H e i g h t > < L a b e l L o c a t i o n   x m l n s : b = " h t t p : / / s c h e m a s . d a t a c o n t r a c t . o r g / 2 0 0 4 / 0 7 / S y s t e m . W i n d o w s " > < b : _ x > 6 9 7 . 0 4 4 7 6 5 0 3 6 3 3 0 5 5 < / b : _ x > < b : _ y > 2 5 7 . 3 3 3 3 3 3 < / b : _ y > < / L a b e l L o c a t i o n > < L o c a t i o n   x m l n s : b = " h t t p : / / s c h e m a s . d a t a c o n t r a c t . o r g / 2 0 0 4 / 0 7 / S y s t e m . W i n d o w s " > < b : _ x > 6 9 7 . 0 4 4 7 6 5 0 3 6 3 3 0 6 6 < / b : _ x > < b : _ y > 2 6 5 . 3 3 3 3 3 3 < / b : _ y > < / L o c a t i o n > < S h a p e R o t a t e A n g l e > 3 6 0 < / S h a p e R o t a t e A n g l e > < W i d t h > 1 6 < / W i d t h > < / a : V a l u e > < / a : K e y V a l u e O f D i a g r a m O b j e c t K e y a n y T y p e z b w N T n L X > < a : K e y V a l u e O f D i a g r a m O b j e c t K e y a n y T y p e z b w N T n L X > < a : K e y > < K e y > R e l a t i o n s h i p s \ & l t ; T a b l e s \ F a c t _ s u r v a y _ r e s p o n c e s \ C o l u m n s \ R e s p o n d e n t _ I D & g t ; - & l t ; T a b l e s \ D i m _ r e s p o n d e n t s \ C o l u m n s \ R e s p o n d e n t _ I D & g t ; \ P K < / K e y > < / a : K e y > < a : V a l u e   i : t y p e = " D i a g r a m D i s p l a y L i n k E n d p o i n t V i e w S t a t e " > < H e i g h t > 1 6 < / H e i g h t > < L a b e l L o c a t i o n   x m l n s : b = " h t t p : / / s c h e m a s . d a t a c o n t r a c t . o r g / 2 0 0 4 / 0 7 / S y s t e m . W i n d o w s " > < b : _ x > 7 5 1 . 8 0 7 6 2 1 < / b : _ x > < b : _ y > 1 5 0 . 0 0 0 0 0 0 0 0 0 0 0 0 0 6 < / b : _ y > < / L a b e l L o c a t i o n > < L o c a t i o n   x m l n s : b = " h t t p : / / s c h e m a s . d a t a c o n t r a c t . o r g / 2 0 0 4 / 0 7 / S y s t e m . W i n d o w s " > < b : _ x > 7 5 9 . 8 0 7 6 2 1 < / b : _ x > < b : _ y > 1 5 0 . 0 0 0 0 0 0 0 0 0 0 0 0 0 3 < / b : _ y > < / L o c a t i o n > < S h a p e R o t a t e A n g l e > 9 0 < / S h a p e R o t a t e A n g l e > < W i d t h > 1 6 < / W i d t h > < / a : V a l u e > < / a : K e y V a l u e O f D i a g r a m O b j e c t K e y a n y T y p e z b w N T n L X > < a : K e y V a l u e O f D i a g r a m O b j e c t K e y a n y T y p e z b w N T n L X > < a : K e y > < K e y > R e l a t i o n s h i p s \ & l t ; T a b l e s \ F a c t _ s u r v a y _ r e s p o n c e s \ C o l u m n s \ R e s p o n d e n t _ I D & g t ; - & l t ; T a b l e s \ D i m _ r e s p o n d e n t s \ C o l u m n s \ R e s p o n d e n t _ I D & g t ; \ C r o s s F i l t e r < / K e y > < / a : K e y > < a : V a l u e   i : t y p e = " D i a g r a m D i s p l a y L i n k C r o s s F i l t e r V i e w S t a t e " > < P o i n t s   x m l n s : b = " h t t p : / / s c h e m a s . d a t a c o n t r a c t . o r g / 2 0 0 4 / 0 7 / S y s t e m . W i n d o w s " > < b : P o i n t > < b : _ x > 7 1 3 . 0 4 4 7 6 5 0 3 6 3 3 0 5 5 < / b : _ x > < b : _ y > 2 6 5 . 3 3 3 3 3 3 < / b : _ y > < / b : P o i n t > < b : P o i n t > < b : _ x > 7 5 7 . 8 0 7 6 2 1 < / b : _ x > < b : _ y > 2 6 5 . 3 3 3 3 3 3 < / b : _ y > < / b : P o i n t > < b : P o i n t > < b : _ x > 7 5 9 . 8 0 7 6 2 1 < / b : _ x > < b : _ y > 2 6 3 . 3 3 3 3 3 3 < / b : _ y > < / b : P o i n t > < b : P o i n t > < b : _ x > 7 5 9 . 8 0 7 6 2 1 < / b : _ x > < b : _ y > 1 6 6 . 0 0 0 0 0 0 0 0 0 0 0 0 0 6 < / b : _ y > < / b : P o i n t > < / P o i n t s > < / a : V a l u e > < / a : K e y V a l u e O f D i a g r a m O b j e c t K e y a n y T y p e z b w N T n L X > < / V i e w S t a t e s > < / D i a g r a m M a n a g e r . S e r i a l i z a b l e D i a g r a m > < D i a g r a m M a n a g e r . S e r i a l i z a b l e D i a g r a m > < A d a p t e r   i : t y p e = " M e a s u r e D i a g r a m S a n d b o x A d a p t e r " > < T a b l e N a m e > D a t a s e t 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 F a c t _ s u r v a y _ r e s p o n c e s 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 F a c t _ s u r v a y _ r e s p o n c e s 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 R e s p o n d e n t _ I D   2 < / K e y > < / D i a g r a m O b j e c t K e y > < D i a g r a m O b j e c t K e y > < K e y > M e a s u r e s \ C o u n t   o f   R e s p o n d e n t _ I D   2 \ T a g I n f o \ F o r m u l a < / K e y > < / D i a g r a m O b j e c t K e y > < D i a g r a m O b j e c t K e y > < K e y > M e a s u r e s \ C o u n t   o f   R e s p o n d e n t _ I D   2 \ T a g I n f o \ V a l u e < / K e y > < / D i a g r a m O b j e c t K e y > < D i a g r a m O b j e c t K e y > < K e y > M e a s u r e s \ C o u n t   o f   T y p i c a l _ c o n s u m p t i o n _ s i t u a t i o n s < / K e y > < / D i a g r a m O b j e c t K e y > < D i a g r a m O b j e c t K e y > < K e y > M e a s u r e s \ C o u n t   o f   T y p i c a l _ c o n s u m p t i o n _ s i t u a t i o n s \ T a g I n f o \ F o r m u l a < / K e y > < / D i a g r a m O b j e c t K e y > < D i a g r a m O b j e c t K e y > < K e y > M e a s u r e s \ C o u n t   o f   T y p i c a l _ c o n s u m p t i o n _ s i t u a t i o n s \ T a g I n f o \ V a l u e < / K e y > < / D i a g r a m O b j e c t K e y > < D i a g r a m O b j e c t K e y > < K e y > M e a s u r e s \ C o u n t   o f   P r i c e _ r a n g e < / K e y > < / D i a g r a m O b j e c t K e y > < D i a g r a m O b j e c t K e y > < K e y > M e a s u r e s \ C o u n t   o f   P r i c e _ r a n g e \ T a g I n f o \ F o r m u l a < / K e y > < / D i a g r a m O b j e c t K e y > < D i a g r a m O b j e c t K e y > < K e y > M e a s u r e s \ C o u n t   o f   P r i c e _ r a n g e \ T a g I n f o \ V a l u e < / K e y > < / D i a g r a m O b j e c t K e y > < D i a g r a m O b j e c t K e y > < K e y > M e a s u r e s \ C o u n t   o f   R e s p o n s e _ I D < / K e y > < / D i a g r a m O b j e c t K e y > < D i a g r a m O b j e c t K e y > < K e y > M e a s u r e s \ C o u n t   o f   R e s p o n s e _ I D \ T a g I n f o \ F o r m u l a < / K e y > < / D i a g r a m O b j e c t K e y > < D i a g r a m O b j e c t K e y > < K e y > M e a s u r e s \ C o u n t   o f   R e s p o n s e _ I D \ T a g I n f o \ V a l u e < / K e y > < / D i a g r a m O b j e c t K e y > < D i a g r a m O b j e c t K e y > < K e y > M e a s u r e s \ T o t a l   r e s p o n d e n t < / K e y > < / D i a g r a m O b j e c t K e y > < D i a g r a m O b j e c t K e y > < K e y > M e a s u r e s \ T o t a l   r e s p o n d e n t \ T a g I n f o \ F o r m u l a < / K e y > < / D i a g r a m O b j e c t K e y > < D i a g r a m O b j e c t K e y > < K e y > M e a s u r e s \ T o t a l   r e s p o n d e n t \ T a g I n f o \ V a l u e < / K e y > < / D i a g r a m O b j e c t K e y > < D i a g r a m O b j e c t K e y > < K e y > M e a s u r e s \ C o d e x   c o n s u m e r < / K e y > < / D i a g r a m O b j e c t K e y > < D i a g r a m O b j e c t K e y > < K e y > M e a s u r e s \ C o d e x   c o n s u m e r \ T a g I n f o \ F o r m u l a < / K e y > < / D i a g r a m O b j e c t K e y > < D i a g r a m O b j e c t K e y > < K e y > M e a s u r e s \ C o d e x   c o n s u m e r \ T a g I n f o \ V a l u e < / K e y > < / D i a g r a m O b j e c t K e y > < D i a g r a m O b j e c t K e y > < K e y > M e a s u r e s \ C O D E X   C O N S U M E R   % < / K e y > < / D i a g r a m O b j e c t K e y > < D i a g r a m O b j e c t K e y > < K e y > M e a s u r e s \ C O D E X   C O N S U M E R   % \ T a g I n f o \ F o r m u l a < / K e y > < / D i a g r a m O b j e c t K e y > < D i a g r a m O b j e c t K e y > < K e y > M e a s u r e s \ C O D E X   C O N S U M E R   % \ T a g I n f o \ V a l u e < / K e y > < / D i a g r a m O b j e c t K e y > < D i a g r a m O b j e c t K e y > < K e y > M e a s u r e s \ t o t a l   r e s p o n d e n t   2 < / K e y > < / D i a g r a m O b j e c t K e y > < D i a g r a m O b j e c t K e y > < K e y > M e a s u r e s \ t o t a l   r e s p o n d e n t   2 \ T a g I n f o \ F o r m u l a < / K e y > < / D i a g r a m O b j e c t K e y > < D i a g r a m O b j e c t K e y > < K e y > M e a s u r e s \ t o t a l   r e s p o n d e n t   2 \ T a g I n f o \ V a l u e < / K e y > < / D i a g r a m O b j e c t K e y > < D i a g r a m O b j e c t K e y > < K e y > C o l u m n s \ R e s p o n s e _ I D < / K e y > < / D i a g r a m O b j e c t K e y > < D i a g r a m O b j e c t K e y > < K e y > C o l u m n s \ R e s p o n d e n t _ I D < / K e y > < / D i a g r a m O b j e c t K e y > < D i a g r a m O b j e c t K e y > < K e y > C o l u m n s \ C o n s u m e _ f r e q u e n c y < / K e y > < / D i a g r a m O b j e c t K e y > < D i a g r a m O b j e c t K e y > < K e y > C o l u m n s \ C o n s u m e _ t i m e < / K e y > < / D i a g r a m O b j e c t K e y > < D i a g r a m O b j e c t K e y > < K e y > C o l u m n s \ C o n s u m e _ r e a s o n < / K e y > < / D i a g r a m O b j e c t K e y > < D i a g r a m O b j e c t K e y > < K e y > C o l u m n s \ H e a r d _ b e f o r e < / K e y > < / D i a g r a m O b j e c t K e y > < D i a g r a m O b j e c t K e y > < K e y > C o l u m n s \ B r a n d _ p e r c e p t i o n < / K e y > < / D i a g r a m O b j e c t K e y > < D i a g r a m O b j e c t K e y > < K e y > C o l u m n s \ G e n e r a l _ p e r c e p t i o n < / K e y > < / D i a g r a m O b j e c t K e y > < D i a g r a m O b j e c t K e y > < K e y > C o l u m n s \ T r i e d _ b e f o r e < / K e y > < / D i a g r a m O b j e c t K e y > < D i a g r a m O b j e c t K e y > < K e y > C o l u m n s \ T a s t e _ e x p e r i e n c e < / K e y > < / D i a g r a m O b j e c t K e y > < D i a g r a m O b j e c t K e y > < K e y > C o l u m n s \ R e a s o n s _ p r e v e n t i n g _ t r y i n g < / K e y > < / D i a g r a m O b j e c t K e y > < D i a g r a m O b j e c t K e y > < K e y > C o l u m n s \ C u r r e n t _ b r a n d s < / K e y > < / D i a g r a m O b j e c t K e y > < D i a g r a m O b j e c t K e y > < K e y > C o l u m n s \ R e a s o n s _ f o r _ c h o o s i n g _ b r a n d s < / K e y > < / D i a g r a m O b j e c t K e y > < D i a g r a m O b j e c t K e y > < K e y > C o l u m n s \ I m p r o v e m e n t s _ d e s i r e d < / K e y > < / D i a g r a m O b j e c t K e y > < D i a g r a m O b j e c t K e y > < K e y > C o l u m n s \ I n g r e d i e n t s _ e x p e c t e d < / K e y > < / D i a g r a m O b j e c t K e y > < D i a g r a m O b j e c t K e y > < K e y > C o l u m n s \ H e a l t h _ c o n c e r n s < / K e y > < / D i a g r a m O b j e c t K e y > < D i a g r a m O b j e c t K e y > < K e y > C o l u m n s \ I n t e r e s t _ i n _ n a t u r a l _ o r _ o r g a n i c < / K e y > < / D i a g r a m O b j e c t K e y > < D i a g r a m O b j e c t K e y > < K e y > C o l u m n s \ M a r k e t i n g _ c h a n n e l s < / K e y > < / D i a g r a m O b j e c t K e y > < D i a g r a m O b j e c t K e y > < K e y > C o l u m n s \ P a c k a g i n g _ p r e f e r e n c e < / K e y > < / D i a g r a m O b j e c t K e y > < D i a g r a m O b j e c t K e y > < K e y > C o l u m n s \ L i m i t e d _ e d i t i o n _ p a c k a g i n g < / K e y > < / D i a g r a m O b j e c t K e y > < D i a g r a m O b j e c t K e y > < K e y > C o l u m n s \ P r i c e _ r a n g e < / K e y > < / D i a g r a m O b j e c t K e y > < D i a g r a m O b j e c t K e y > < K e y > C o l u m n s \ P u r c h a s e _ l o c a t i o n < / K e y > < / D i a g r a m O b j e c t K e y > < D i a g r a m O b j e c t K e y > < K e y > C o l u m n s \ T y p i c a l _ c o n s u m p t i o n _ s i t u a t i o n s < / K e y > < / D i a g r a m O b j e c t K e y > < D i a g r a m O b j e c t K e y > < K e y > L i n k s \ & l t ; C o l u m n s \ C o u n t   o f   R e s p o n d e n t _ I D   2 & g t ; - & l t ; M e a s u r e s \ R e s p o n d e n t _ I D & g t ; < / K e y > < / D i a g r a m O b j e c t K e y > < D i a g r a m O b j e c t K e y > < K e y > L i n k s \ & l t ; C o l u m n s \ C o u n t   o f   R e s p o n d e n t _ I D   2 & g t ; - & l t ; M e a s u r e s \ R e s p o n d e n t _ I D & g t ; \ C O L U M N < / K e y > < / D i a g r a m O b j e c t K e y > < D i a g r a m O b j e c t K e y > < K e y > L i n k s \ & l t ; C o l u m n s \ C o u n t   o f   R e s p o n d e n t _ I D   2 & g t ; - & l t ; M e a s u r e s \ R e s p o n d e n t _ I D & g t ; \ M E A S U R E < / K e y > < / D i a g r a m O b j e c t K e y > < D i a g r a m O b j e c t K e y > < K e y > L i n k s \ & l t ; C o l u m n s \ C o u n t   o f   T y p i c a l _ c o n s u m p t i o n _ s i t u a t i o n s & g t ; - & l t ; M e a s u r e s \ T y p i c a l _ c o n s u m p t i o n _ s i t u a t i o n s & g t ; < / K e y > < / D i a g r a m O b j e c t K e y > < D i a g r a m O b j e c t K e y > < K e y > L i n k s \ & l t ; C o l u m n s \ C o u n t   o f   T y p i c a l _ c o n s u m p t i o n _ s i t u a t i o n s & g t ; - & l t ; M e a s u r e s \ T y p i c a l _ c o n s u m p t i o n _ s i t u a t i o n s & g t ; \ C O L U M N < / K e y > < / D i a g r a m O b j e c t K e y > < D i a g r a m O b j e c t K e y > < K e y > L i n k s \ & l t ; C o l u m n s \ C o u n t   o f   T y p i c a l _ c o n s u m p t i o n _ s i t u a t i o n s & g t ; - & l t ; M e a s u r e s \ T y p i c a l _ c o n s u m p t i o n _ s i t u a t i o n s & g t ; \ M E A S U R E < / K e y > < / D i a g r a m O b j e c t K e y > < D i a g r a m O b j e c t K e y > < K e y > L i n k s \ & l t ; C o l u m n s \ C o u n t   o f   P r i c e _ r a n g e & g t ; - & l t ; M e a s u r e s \ P r i c e _ r a n g e & g t ; < / K e y > < / D i a g r a m O b j e c t K e y > < D i a g r a m O b j e c t K e y > < K e y > L i n k s \ & l t ; C o l u m n s \ C o u n t   o f   P r i c e _ r a n g e & g t ; - & l t ; M e a s u r e s \ P r i c e _ r a n g e & g t ; \ C O L U M N < / K e y > < / D i a g r a m O b j e c t K e y > < D i a g r a m O b j e c t K e y > < K e y > L i n k s \ & l t ; C o l u m n s \ C o u n t   o f   P r i c e _ r a n g e & g t ; - & l t ; M e a s u r e s \ P r i c e _ r a n g e & g t ; \ M E A S U R E < / K e y > < / D i a g r a m O b j e c t K e y > < D i a g r a m O b j e c t K e y > < K e y > L i n k s \ & l t ; C o l u m n s \ C o u n t   o f   R e s p o n s e _ I D & g t ; - & l t ; M e a s u r e s \ R e s p o n s e _ I D & g t ; < / K e y > < / D i a g r a m O b j e c t K e y > < D i a g r a m O b j e c t K e y > < K e y > L i n k s \ & l t ; C o l u m n s \ C o u n t   o f   R e s p o n s e _ I D & g t ; - & l t ; M e a s u r e s \ R e s p o n s e _ I D & g t ; \ C O L U M N < / K e y > < / D i a g r a m O b j e c t K e y > < D i a g r a m O b j e c t K e y > < K e y > L i n k s \ & l t ; C o l u m n s \ C o u n t   o f   R e s p o n s e _ I D & g t ; - & l t ; M e a s u r e s \ R e s p o n s e _ I D & g t ; \ M E A S U R E 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 R e s p o n d e n t _ I D   2 < / K e y > < / a : K e y > < a : V a l u e   i : t y p e = " M e a s u r e G r i d N o d e V i e w S t a t e " > < C o l u m n > 1 < / C o l u m n > < L a y e d O u t > t r u e < / L a y e d O u t > < W a s U I I n v i s i b l e > t r u e < / W a s U I I n v i s i b l e > < / a : V a l u e > < / a : K e y V a l u e O f D i a g r a m O b j e c t K e y a n y T y p e z b w N T n L X > < a : K e y V a l u e O f D i a g r a m O b j e c t K e y a n y T y p e z b w N T n L X > < a : K e y > < K e y > M e a s u r e s \ C o u n t   o f   R e s p o n d e n t _ I D   2 \ T a g I n f o \ F o r m u l a < / K e y > < / a : K e y > < a : V a l u e   i : t y p e = " M e a s u r e G r i d V i e w S t a t e I D i a g r a m T a g A d d i t i o n a l I n f o " / > < / a : K e y V a l u e O f D i a g r a m O b j e c t K e y a n y T y p e z b w N T n L X > < a : K e y V a l u e O f D i a g r a m O b j e c t K e y a n y T y p e z b w N T n L X > < a : K e y > < K e y > M e a s u r e s \ C o u n t   o f   R e s p o n d e n t _ I D   2 \ T a g I n f o \ V a l u e < / K e y > < / a : K e y > < a : V a l u e   i : t y p e = " M e a s u r e G r i d V i e w S t a t e I D i a g r a m T a g A d d i t i o n a l I n f o " / > < / a : K e y V a l u e O f D i a g r a m O b j e c t K e y a n y T y p e z b w N T n L X > < a : K e y V a l u e O f D i a g r a m O b j e c t K e y a n y T y p e z b w N T n L X > < a : K e y > < K e y > M e a s u r e s \ C o u n t   o f   T y p i c a l _ c o n s u m p t i o n _ s i t u a t i o n s < / K e y > < / a : K e y > < a : V a l u e   i : t y p e = " M e a s u r e G r i d N o d e V i e w S t a t e " > < C o l u m n > 2 2 < / C o l u m n > < L a y e d O u t > t r u e < / L a y e d O u t > < W a s U I I n v i s i b l e > t r u e < / W a s U I I n v i s i b l e > < / a : V a l u e > < / a : K e y V a l u e O f D i a g r a m O b j e c t K e y a n y T y p e z b w N T n L X > < a : K e y V a l u e O f D i a g r a m O b j e c t K e y a n y T y p e z b w N T n L X > < a : K e y > < K e y > M e a s u r e s \ C o u n t   o f   T y p i c a l _ c o n s u m p t i o n _ s i t u a t i o n s \ T a g I n f o \ F o r m u l a < / K e y > < / a : K e y > < a : V a l u e   i : t y p e = " M e a s u r e G r i d V i e w S t a t e I D i a g r a m T a g A d d i t i o n a l I n f o " / > < / a : K e y V a l u e O f D i a g r a m O b j e c t K e y a n y T y p e z b w N T n L X > < a : K e y V a l u e O f D i a g r a m O b j e c t K e y a n y T y p e z b w N T n L X > < a : K e y > < K e y > M e a s u r e s \ C o u n t   o f   T y p i c a l _ c o n s u m p t i o n _ s i t u a t i o n s \ T a g I n f o \ V a l u e < / K e y > < / a : K e y > < a : V a l u e   i : t y p e = " M e a s u r e G r i d V i e w S t a t e I D i a g r a m T a g A d d i t i o n a l I n f o " / > < / a : K e y V a l u e O f D i a g r a m O b j e c t K e y a n y T y p e z b w N T n L X > < a : K e y V a l u e O f D i a g r a m O b j e c t K e y a n y T y p e z b w N T n L X > < a : K e y > < K e y > M e a s u r e s \ C o u n t   o f   P r i c e _ r a n g e < / K e y > < / a : K e y > < a : V a l u e   i : t y p e = " M e a s u r e G r i d N o d e V i e w S t a t e " > < C o l u m n > 2 0 < / C o l u m n > < L a y e d O u t > t r u e < / L a y e d O u t > < W a s U I I n v i s i b l e > t r u e < / W a s U I I n v i s i b l e > < / a : V a l u e > < / a : K e y V a l u e O f D i a g r a m O b j e c t K e y a n y T y p e z b w N T n L X > < a : K e y V a l u e O f D i a g r a m O b j e c t K e y a n y T y p e z b w N T n L X > < a : K e y > < K e y > M e a s u r e s \ C o u n t   o f   P r i c e _ r a n g e \ T a g I n f o \ F o r m u l a < / K e y > < / a : K e y > < a : V a l u e   i : t y p e = " M e a s u r e G r i d V i e w S t a t e I D i a g r a m T a g A d d i t i o n a l I n f o " / > < / a : K e y V a l u e O f D i a g r a m O b j e c t K e y a n y T y p e z b w N T n L X > < a : K e y V a l u e O f D i a g r a m O b j e c t K e y a n y T y p e z b w N T n L X > < a : K e y > < K e y > M e a s u r e s \ C o u n t   o f   P r i c e _ r a n g e \ T a g I n f o \ V a l u e < / K e y > < / a : K e y > < a : V a l u e   i : t y p e = " M e a s u r e G r i d V i e w S t a t e I D i a g r a m T a g A d d i t i o n a l I n f o " / > < / a : K e y V a l u e O f D i a g r a m O b j e c t K e y a n y T y p e z b w N T n L X > < a : K e y V a l u e O f D i a g r a m O b j e c t K e y a n y T y p e z b w N T n L X > < a : K e y > < K e y > M e a s u r e s \ C o u n t   o f   R e s p o n s e _ I D < / K e y > < / a : K e y > < a : V a l u e   i : t y p e = " M e a s u r e G r i d N o d e V i e w S t a t e " > < L a y e d O u t > t r u e < / L a y e d O u t > < R o w > 2 < / R o w > < W a s U I I n v i s i b l e > t r u e < / W a s U I I n v i s i b l e > < / a : V a l u e > < / a : K e y V a l u e O f D i a g r a m O b j e c t K e y a n y T y p e z b w N T n L X > < a : K e y V a l u e O f D i a g r a m O b j e c t K e y a n y T y p e z b w N T n L X > < a : K e y > < K e y > M e a s u r e s \ C o u n t   o f   R e s p o n s e _ I D \ T a g I n f o \ F o r m u l a < / K e y > < / a : K e y > < a : V a l u e   i : t y p e = " M e a s u r e G r i d V i e w S t a t e I D i a g r a m T a g A d d i t i o n a l I n f o " / > < / a : K e y V a l u e O f D i a g r a m O b j e c t K e y a n y T y p e z b w N T n L X > < a : K e y V a l u e O f D i a g r a m O b j e c t K e y a n y T y p e z b w N T n L X > < a : K e y > < K e y > M e a s u r e s \ C o u n t   o f   R e s p o n s e _ I D \ T a g I n f o \ V a l u e < / K e y > < / a : K e y > < a : V a l u e   i : t y p e = " M e a s u r e G r i d V i e w S t a t e I D i a g r a m T a g A d d i t i o n a l I n f o " / > < / a : K e y V a l u e O f D i a g r a m O b j e c t K e y a n y T y p e z b w N T n L X > < a : K e y V a l u e O f D i a g r a m O b j e c t K e y a n y T y p e z b w N T n L X > < a : K e y > < K e y > M e a s u r e s \ T o t a l   r e s p o n d e n t < / K e y > < / a : K e y > < a : V a l u e   i : t y p e = " M e a s u r e G r i d N o d e V i e w S t a t e " > < L a y e d O u t > t r u e < / L a y e d O u t > < R o w > 1 < / R o w > < / a : V a l u e > < / a : K e y V a l u e O f D i a g r a m O b j e c t K e y a n y T y p e z b w N T n L X > < a : K e y V a l u e O f D i a g r a m O b j e c t K e y a n y T y p e z b w N T n L X > < a : K e y > < K e y > M e a s u r e s \ T o t a l   r e s p o n d e n t \ T a g I n f o \ F o r m u l a < / K e y > < / a : K e y > < a : V a l u e   i : t y p e = " M e a s u r e G r i d V i e w S t a t e I D i a g r a m T a g A d d i t i o n a l I n f o " / > < / a : K e y V a l u e O f D i a g r a m O b j e c t K e y a n y T y p e z b w N T n L X > < a : K e y V a l u e O f D i a g r a m O b j e c t K e y a n y T y p e z b w N T n L X > < a : K e y > < K e y > M e a s u r e s \ T o t a l   r e s p o n d e n t \ T a g I n f o \ V a l u e < / K e y > < / a : K e y > < a : V a l u e   i : t y p e = " M e a s u r e G r i d V i e w S t a t e I D i a g r a m T a g A d d i t i o n a l I n f o " / > < / a : K e y V a l u e O f D i a g r a m O b j e c t K e y a n y T y p e z b w N T n L X > < a : K e y V a l u e O f D i a g r a m O b j e c t K e y a n y T y p e z b w N T n L X > < a : K e y > < K e y > M e a s u r e s \ C o d e x   c o n s u m e r < / K e y > < / a : K e y > < a : V a l u e   i : t y p e = " M e a s u r e G r i d N o d e V i e w S t a t e " > < L a y e d O u t > t r u e < / L a y e d O u t > < / a : V a l u e > < / a : K e y V a l u e O f D i a g r a m O b j e c t K e y a n y T y p e z b w N T n L X > < a : K e y V a l u e O f D i a g r a m O b j e c t K e y a n y T y p e z b w N T n L X > < a : K e y > < K e y > M e a s u r e s \ C o d e x   c o n s u m e r \ T a g I n f o \ F o r m u l a < / K e y > < / a : K e y > < a : V a l u e   i : t y p e = " M e a s u r e G r i d V i e w S t a t e I D i a g r a m T a g A d d i t i o n a l I n f o " / > < / a : K e y V a l u e O f D i a g r a m O b j e c t K e y a n y T y p e z b w N T n L X > < a : K e y V a l u e O f D i a g r a m O b j e c t K e y a n y T y p e z b w N T n L X > < a : K e y > < K e y > M e a s u r e s \ C o d e x   c o n s u m e r \ T a g I n f o \ V a l u e < / K e y > < / a : K e y > < a : V a l u e   i : t y p e = " M e a s u r e G r i d V i e w S t a t e I D i a g r a m T a g A d d i t i o n a l I n f o " / > < / a : K e y V a l u e O f D i a g r a m O b j e c t K e y a n y T y p e z b w N T n L X > < a : K e y V a l u e O f D i a g r a m O b j e c t K e y a n y T y p e z b w N T n L X > < a : K e y > < K e y > M e a s u r e s \ C O D E X   C O N S U M E R   % < / K e y > < / a : K e y > < a : V a l u e   i : t y p e = " M e a s u r e G r i d N o d e V i e w S t a t e " > < L a y e d O u t > t r u e < / L a y e d O u t > < R o w > 3 < / R o w > < / a : V a l u e > < / a : K e y V a l u e O f D i a g r a m O b j e c t K e y a n y T y p e z b w N T n L X > < a : K e y V a l u e O f D i a g r a m O b j e c t K e y a n y T y p e z b w N T n L X > < a : K e y > < K e y > M e a s u r e s \ C O D E X   C O N S U M E R   % \ T a g I n f o \ F o r m u l a < / K e y > < / a : K e y > < a : V a l u e   i : t y p e = " M e a s u r e G r i d V i e w S t a t e I D i a g r a m T a g A d d i t i o n a l I n f o " / > < / a : K e y V a l u e O f D i a g r a m O b j e c t K e y a n y T y p e z b w N T n L X > < a : K e y V a l u e O f D i a g r a m O b j e c t K e y a n y T y p e z b w N T n L X > < a : K e y > < K e y > M e a s u r e s \ C O D E X   C O N S U M E R   % \ T a g I n f o \ V a l u e < / K e y > < / a : K e y > < a : V a l u e   i : t y p e = " M e a s u r e G r i d V i e w S t a t e I D i a g r a m T a g A d d i t i o n a l I n f o " / > < / a : K e y V a l u e O f D i a g r a m O b j e c t K e y a n y T y p e z b w N T n L X > < a : K e y V a l u e O f D i a g r a m O b j e c t K e y a n y T y p e z b w N T n L X > < a : K e y > < K e y > M e a s u r e s \ t o t a l   r e s p o n d e n t   2 < / K e y > < / a : K e y > < a : V a l u e   i : t y p e = " M e a s u r e G r i d N o d e V i e w S t a t e " > < L a y e d O u t > t r u e < / L a y e d O u t > < R o w > 2 < / R o w > < / a : V a l u e > < / a : K e y V a l u e O f D i a g r a m O b j e c t K e y a n y T y p e z b w N T n L X > < a : K e y V a l u e O f D i a g r a m O b j e c t K e y a n y T y p e z b w N T n L X > < a : K e y > < K e y > M e a s u r e s \ t o t a l   r e s p o n d e n t   2 \ T a g I n f o \ F o r m u l a < / K e y > < / a : K e y > < a : V a l u e   i : t y p e = " M e a s u r e G r i d V i e w S t a t e I D i a g r a m T a g A d d i t i o n a l I n f o " / > < / a : K e y V a l u e O f D i a g r a m O b j e c t K e y a n y T y p e z b w N T n L X > < a : K e y V a l u e O f D i a g r a m O b j e c t K e y a n y T y p e z b w N T n L X > < a : K e y > < K e y > M e a s u r e s \ t o t a l   r e s p o n d e n t   2 \ T a g I n f o \ V a l u e < / K e y > < / a : K e y > < a : V a l u e   i : t y p e = " M e a s u r e G r i d V i e w S t a t e I D i a g r a m T a g A d d i t i o n a l I n f o " / > < / a : K e y V a l u e O f D i a g r a m O b j e c t K e y a n y T y p e z b w N T n L X > < a : K e y V a l u e O f D i a g r a m O b j e c t K e y a n y T y p e z b w N T n L X > < a : K e y > < K e y > C o l u m n s \ R e s p o n s e _ I D < / K e y > < / a : K e y > < a : V a l u e   i : t y p e = " M e a s u r e G r i d N o d e V i e w S t a t e " > < L a y e d O u t > t r u e < / L a y e d O u t > < / a : V a l u e > < / a : K e y V a l u e O f D i a g r a m O b j e c t K e y a n y T y p e z b w N T n L X > < a : K e y V a l u e O f D i a g r a m O b j e c t K e y a n y T y p e z b w N T n L X > < a : K e y > < K e y > C o l u m n s \ R e s p o n d e n t _ I D < / K e y > < / a : K e y > < a : V a l u e   i : t y p e = " M e a s u r e G r i d N o d e V i e w S t a t e " > < C o l u m n > 1 < / C o l u m n > < L a y e d O u t > t r u e < / L a y e d O u t > < / a : V a l u e > < / a : K e y V a l u e O f D i a g r a m O b j e c t K e y a n y T y p e z b w N T n L X > < a : K e y V a l u e O f D i a g r a m O b j e c t K e y a n y T y p e z b w N T n L X > < a : K e y > < K e y > C o l u m n s \ C o n s u m e _ f r e q u e n c y < / K e y > < / a : K e y > < a : V a l u e   i : t y p e = " M e a s u r e G r i d N o d e V i e w S t a t e " > < C o l u m n > 2 < / C o l u m n > < L a y e d O u t > t r u e < / L a y e d O u t > < / a : V a l u e > < / a : K e y V a l u e O f D i a g r a m O b j e c t K e y a n y T y p e z b w N T n L X > < a : K e y V a l u e O f D i a g r a m O b j e c t K e y a n y T y p e z b w N T n L X > < a : K e y > < K e y > C o l u m n s \ C o n s u m e _ t i m e < / K e y > < / a : K e y > < a : V a l u e   i : t y p e = " M e a s u r e G r i d N o d e V i e w S t a t e " > < C o l u m n > 3 < / C o l u m n > < L a y e d O u t > t r u e < / L a y e d O u t > < / a : V a l u e > < / a : K e y V a l u e O f D i a g r a m O b j e c t K e y a n y T y p e z b w N T n L X > < a : K e y V a l u e O f D i a g r a m O b j e c t K e y a n y T y p e z b w N T n L X > < a : K e y > < K e y > C o l u m n s \ C o n s u m e _ r e a s o n < / K e y > < / a : K e y > < a : V a l u e   i : t y p e = " M e a s u r e G r i d N o d e V i e w S t a t e " > < C o l u m n > 4 < / C o l u m n > < L a y e d O u t > t r u e < / L a y e d O u t > < / a : V a l u e > < / a : K e y V a l u e O f D i a g r a m O b j e c t K e y a n y T y p e z b w N T n L X > < a : K e y V a l u e O f D i a g r a m O b j e c t K e y a n y T y p e z b w N T n L X > < a : K e y > < K e y > C o l u m n s \ H e a r d _ b e f o r e < / K e y > < / a : K e y > < a : V a l u e   i : t y p e = " M e a s u r e G r i d N o d e V i e w S t a t e " > < C o l u m n > 5 < / C o l u m n > < L a y e d O u t > t r u e < / L a y e d O u t > < / a : V a l u e > < / a : K e y V a l u e O f D i a g r a m O b j e c t K e y a n y T y p e z b w N T n L X > < a : K e y V a l u e O f D i a g r a m O b j e c t K e y a n y T y p e z b w N T n L X > < a : K e y > < K e y > C o l u m n s \ B r a n d _ p e r c e p t i o n < / K e y > < / a : K e y > < a : V a l u e   i : t y p e = " M e a s u r e G r i d N o d e V i e w S t a t e " > < C o l u m n > 6 < / C o l u m n > < L a y e d O u t > t r u e < / L a y e d O u t > < / a : V a l u e > < / a : K e y V a l u e O f D i a g r a m O b j e c t K e y a n y T y p e z b w N T n L X > < a : K e y V a l u e O f D i a g r a m O b j e c t K e y a n y T y p e z b w N T n L X > < a : K e y > < K e y > C o l u m n s \ G e n e r a l _ p e r c e p t i o n < / K e y > < / a : K e y > < a : V a l u e   i : t y p e = " M e a s u r e G r i d N o d e V i e w S t a t e " > < C o l u m n > 7 < / C o l u m n > < L a y e d O u t > t r u e < / L a y e d O u t > < / a : V a l u e > < / a : K e y V a l u e O f D i a g r a m O b j e c t K e y a n y T y p e z b w N T n L X > < a : K e y V a l u e O f D i a g r a m O b j e c t K e y a n y T y p e z b w N T n L X > < a : K e y > < K e y > C o l u m n s \ T r i e d _ b e f o r e < / K e y > < / a : K e y > < a : V a l u e   i : t y p e = " M e a s u r e G r i d N o d e V i e w S t a t e " > < C o l u m n > 8 < / C o l u m n > < L a y e d O u t > t r u e < / L a y e d O u t > < / a : V a l u e > < / a : K e y V a l u e O f D i a g r a m O b j e c t K e y a n y T y p e z b w N T n L X > < a : K e y V a l u e O f D i a g r a m O b j e c t K e y a n y T y p e z b w N T n L X > < a : K e y > < K e y > C o l u m n s \ T a s t e _ e x p e r i e n c e < / K e y > < / a : K e y > < a : V a l u e   i : t y p e = " M e a s u r e G r i d N o d e V i e w S t a t e " > < C o l u m n > 9 < / C o l u m n > < L a y e d O u t > t r u e < / L a y e d O u t > < / a : V a l u e > < / a : K e y V a l u e O f D i a g r a m O b j e c t K e y a n y T y p e z b w N T n L X > < a : K e y V a l u e O f D i a g r a m O b j e c t K e y a n y T y p e z b w N T n L X > < a : K e y > < K e y > C o l u m n s \ R e a s o n s _ p r e v e n t i n g _ t r y i n g < / K e y > < / a : K e y > < a : V a l u e   i : t y p e = " M e a s u r e G r i d N o d e V i e w S t a t e " > < C o l u m n > 1 0 < / C o l u m n > < L a y e d O u t > t r u e < / L a y e d O u t > < / a : V a l u e > < / a : K e y V a l u e O f D i a g r a m O b j e c t K e y a n y T y p e z b w N T n L X > < a : K e y V a l u e O f D i a g r a m O b j e c t K e y a n y T y p e z b w N T n L X > < a : K e y > < K e y > C o l u m n s \ C u r r e n t _ b r a n d s < / K e y > < / a : K e y > < a : V a l u e   i : t y p e = " M e a s u r e G r i d N o d e V i e w S t a t e " > < C o l u m n > 1 1 < / C o l u m n > < L a y e d O u t > t r u e < / L a y e d O u t > < / a : V a l u e > < / a : K e y V a l u e O f D i a g r a m O b j e c t K e y a n y T y p e z b w N T n L X > < a : K e y V a l u e O f D i a g r a m O b j e c t K e y a n y T y p e z b w N T n L X > < a : K e y > < K e y > C o l u m n s \ R e a s o n s _ f o r _ c h o o s i n g _ b r a n d s < / K e y > < / a : K e y > < a : V a l u e   i : t y p e = " M e a s u r e G r i d N o d e V i e w S t a t e " > < C o l u m n > 1 2 < / C o l u m n > < L a y e d O u t > t r u e < / L a y e d O u t > < / a : V a l u e > < / a : K e y V a l u e O f D i a g r a m O b j e c t K e y a n y T y p e z b w N T n L X > < a : K e y V a l u e O f D i a g r a m O b j e c t K e y a n y T y p e z b w N T n L X > < a : K e y > < K e y > C o l u m n s \ I m p r o v e m e n t s _ d e s i r e d < / K e y > < / a : K e y > < a : V a l u e   i : t y p e = " M e a s u r e G r i d N o d e V i e w S t a t e " > < C o l u m n > 1 3 < / C o l u m n > < L a y e d O u t > t r u e < / L a y e d O u t > < / a : V a l u e > < / a : K e y V a l u e O f D i a g r a m O b j e c t K e y a n y T y p e z b w N T n L X > < a : K e y V a l u e O f D i a g r a m O b j e c t K e y a n y T y p e z b w N T n L X > < a : K e y > < K e y > C o l u m n s \ I n g r e d i e n t s _ e x p e c t e d < / K e y > < / a : K e y > < a : V a l u e   i : t y p e = " M e a s u r e G r i d N o d e V i e w S t a t e " > < C o l u m n > 1 4 < / C o l u m n > < L a y e d O u t > t r u e < / L a y e d O u t > < / a : V a l u e > < / a : K e y V a l u e O f D i a g r a m O b j e c t K e y a n y T y p e z b w N T n L X > < a : K e y V a l u e O f D i a g r a m O b j e c t K e y a n y T y p e z b w N T n L X > < a : K e y > < K e y > C o l u m n s \ H e a l t h _ c o n c e r n s < / K e y > < / a : K e y > < a : V a l u e   i : t y p e = " M e a s u r e G r i d N o d e V i e w S t a t e " > < C o l u m n > 1 5 < / C o l u m n > < L a y e d O u t > t r u e < / L a y e d O u t > < / a : V a l u e > < / a : K e y V a l u e O f D i a g r a m O b j e c t K e y a n y T y p e z b w N T n L X > < a : K e y V a l u e O f D i a g r a m O b j e c t K e y a n y T y p e z b w N T n L X > < a : K e y > < K e y > C o l u m n s \ I n t e r e s t _ i n _ n a t u r a l _ o r _ o r g a n i c < / K e y > < / a : K e y > < a : V a l u e   i : t y p e = " M e a s u r e G r i d N o d e V i e w S t a t e " > < C o l u m n > 1 6 < / C o l u m n > < L a y e d O u t > t r u e < / L a y e d O u t > < / a : V a l u e > < / a : K e y V a l u e O f D i a g r a m O b j e c t K e y a n y T y p e z b w N T n L X > < a : K e y V a l u e O f D i a g r a m O b j e c t K e y a n y T y p e z b w N T n L X > < a : K e y > < K e y > C o l u m n s \ M a r k e t i n g _ c h a n n e l s < / K e y > < / a : K e y > < a : V a l u e   i : t y p e = " M e a s u r e G r i d N o d e V i e w S t a t e " > < C o l u m n > 1 7 < / C o l u m n > < L a y e d O u t > t r u e < / L a y e d O u t > < / a : V a l u e > < / a : K e y V a l u e O f D i a g r a m O b j e c t K e y a n y T y p e z b w N T n L X > < a : K e y V a l u e O f D i a g r a m O b j e c t K e y a n y T y p e z b w N T n L X > < a : K e y > < K e y > C o l u m n s \ P a c k a g i n g _ p r e f e r e n c e < / K e y > < / a : K e y > < a : V a l u e   i : t y p e = " M e a s u r e G r i d N o d e V i e w S t a t e " > < C o l u m n > 1 8 < / C o l u m n > < L a y e d O u t > t r u e < / L a y e d O u t > < / a : V a l u e > < / a : K e y V a l u e O f D i a g r a m O b j e c t K e y a n y T y p e z b w N T n L X > < a : K e y V a l u e O f D i a g r a m O b j e c t K e y a n y T y p e z b w N T n L X > < a : K e y > < K e y > C o l u m n s \ L i m i t e d _ e d i t i o n _ p a c k a g i n g < / K e y > < / a : K e y > < a : V a l u e   i : t y p e = " M e a s u r e G r i d N o d e V i e w S t a t e " > < C o l u m n > 1 9 < / C o l u m n > < L a y e d O u t > t r u e < / L a y e d O u t > < / a : V a l u e > < / a : K e y V a l u e O f D i a g r a m O b j e c t K e y a n y T y p e z b w N T n L X > < a : K e y V a l u e O f D i a g r a m O b j e c t K e y a n y T y p e z b w N T n L X > < a : K e y > < K e y > C o l u m n s \ P r i c e _ r a n g e < / K e y > < / a : K e y > < a : V a l u e   i : t y p e = " M e a s u r e G r i d N o d e V i e w S t a t e " > < C o l u m n > 2 0 < / C o l u m n > < L a y e d O u t > t r u e < / L a y e d O u t > < / a : V a l u e > < / a : K e y V a l u e O f D i a g r a m O b j e c t K e y a n y T y p e z b w N T n L X > < a : K e y V a l u e O f D i a g r a m O b j e c t K e y a n y T y p e z b w N T n L X > < a : K e y > < K e y > C o l u m n s \ P u r c h a s e _ l o c a t i o n < / K e y > < / a : K e y > < a : V a l u e   i : t y p e = " M e a s u r e G r i d N o d e V i e w S t a t e " > < C o l u m n > 2 1 < / C o l u m n > < L a y e d O u t > t r u e < / L a y e d O u t > < / a : V a l u e > < / a : K e y V a l u e O f D i a g r a m O b j e c t K e y a n y T y p e z b w N T n L X > < a : K e y V a l u e O f D i a g r a m O b j e c t K e y a n y T y p e z b w N T n L X > < a : K e y > < K e y > C o l u m n s \ T y p i c a l _ c o n s u m p t i o n _ s i t u a t i o n s < / K e y > < / a : K e y > < a : V a l u e   i : t y p e = " M e a s u r e G r i d N o d e V i e w S t a t e " > < C o l u m n > 2 2 < / C o l u m n > < L a y e d O u t > t r u e < / L a y e d O u t > < / a : V a l u e > < / a : K e y V a l u e O f D i a g r a m O b j e c t K e y a n y T y p e z b w N T n L X > < a : K e y V a l u e O f D i a g r a m O b j e c t K e y a n y T y p e z b w N T n L X > < a : K e y > < K e y > L i n k s \ & l t ; C o l u m n s \ C o u n t   o f   R e s p o n d e n t _ I D   2 & g t ; - & l t ; M e a s u r e s \ R e s p o n d e n t _ I D & g t ; < / K e y > < / a : K e y > < a : V a l u e   i : t y p e = " M e a s u r e G r i d V i e w S t a t e I D i a g r a m L i n k " / > < / a : K e y V a l u e O f D i a g r a m O b j e c t K e y a n y T y p e z b w N T n L X > < a : K e y V a l u e O f D i a g r a m O b j e c t K e y a n y T y p e z b w N T n L X > < a : K e y > < K e y > L i n k s \ & l t ; C o l u m n s \ C o u n t   o f   R e s p o n d e n t _ I D   2 & g t ; - & l t ; M e a s u r e s \ R e s p o n d e n t _ I D & g t ; \ C O L U M N < / K e y > < / a : K e y > < a : V a l u e   i : t y p e = " M e a s u r e G r i d V i e w S t a t e I D i a g r a m L i n k E n d p o i n t " / > < / a : K e y V a l u e O f D i a g r a m O b j e c t K e y a n y T y p e z b w N T n L X > < a : K e y V a l u e O f D i a g r a m O b j e c t K e y a n y T y p e z b w N T n L X > < a : K e y > < K e y > L i n k s \ & l t ; C o l u m n s \ C o u n t   o f   R e s p o n d e n t _ I D   2 & g t ; - & l t ; M e a s u r e s \ R e s p o n d e n t _ I D & g t ; \ M E A S U R E < / K e y > < / a : K e y > < a : V a l u e   i : t y p e = " M e a s u r e G r i d V i e w S t a t e I D i a g r a m L i n k E n d p o i n t " / > < / a : K e y V a l u e O f D i a g r a m O b j e c t K e y a n y T y p e z b w N T n L X > < a : K e y V a l u e O f D i a g r a m O b j e c t K e y a n y T y p e z b w N T n L X > < a : K e y > < K e y > L i n k s \ & l t ; C o l u m n s \ C o u n t   o f   T y p i c a l _ c o n s u m p t i o n _ s i t u a t i o n s & g t ; - & l t ; M e a s u r e s \ T y p i c a l _ c o n s u m p t i o n _ s i t u a t i o n s & g t ; < / K e y > < / a : K e y > < a : V a l u e   i : t y p e = " M e a s u r e G r i d V i e w S t a t e I D i a g r a m L i n k " / > < / a : K e y V a l u e O f D i a g r a m O b j e c t K e y a n y T y p e z b w N T n L X > < a : K e y V a l u e O f D i a g r a m O b j e c t K e y a n y T y p e z b w N T n L X > < a : K e y > < K e y > L i n k s \ & l t ; C o l u m n s \ C o u n t   o f   T y p i c a l _ c o n s u m p t i o n _ s i t u a t i o n s & g t ; - & l t ; M e a s u r e s \ T y p i c a l _ c o n s u m p t i o n _ s i t u a t i o n s & g t ; \ C O L U M N < / K e y > < / a : K e y > < a : V a l u e   i : t y p e = " M e a s u r e G r i d V i e w S t a t e I D i a g r a m L i n k E n d p o i n t " / > < / a : K e y V a l u e O f D i a g r a m O b j e c t K e y a n y T y p e z b w N T n L X > < a : K e y V a l u e O f D i a g r a m O b j e c t K e y a n y T y p e z b w N T n L X > < a : K e y > < K e y > L i n k s \ & l t ; C o l u m n s \ C o u n t   o f   T y p i c a l _ c o n s u m p t i o n _ s i t u a t i o n s & g t ; - & l t ; M e a s u r e s \ T y p i c a l _ c o n s u m p t i o n _ s i t u a t i o n s & g t ; \ M E A S U R E < / K e y > < / a : K e y > < a : V a l u e   i : t y p e = " M e a s u r e G r i d V i e w S t a t e I D i a g r a m L i n k E n d p o i n t " / > < / a : K e y V a l u e O f D i a g r a m O b j e c t K e y a n y T y p e z b w N T n L X > < a : K e y V a l u e O f D i a g r a m O b j e c t K e y a n y T y p e z b w N T n L X > < a : K e y > < K e y > L i n k s \ & l t ; C o l u m n s \ C o u n t   o f   P r i c e _ r a n g e & g t ; - & l t ; M e a s u r e s \ P r i c e _ r a n g e & g t ; < / K e y > < / a : K e y > < a : V a l u e   i : t y p e = " M e a s u r e G r i d V i e w S t a t e I D i a g r a m L i n k " / > < / a : K e y V a l u e O f D i a g r a m O b j e c t K e y a n y T y p e z b w N T n L X > < a : K e y V a l u e O f D i a g r a m O b j e c t K e y a n y T y p e z b w N T n L X > < a : K e y > < K e y > L i n k s \ & l t ; C o l u m n s \ C o u n t   o f   P r i c e _ r a n g e & g t ; - & l t ; M e a s u r e s \ P r i c e _ r a n g e & g t ; \ C O L U M N < / K e y > < / a : K e y > < a : V a l u e   i : t y p e = " M e a s u r e G r i d V i e w S t a t e I D i a g r a m L i n k E n d p o i n t " / > < / a : K e y V a l u e O f D i a g r a m O b j e c t K e y a n y T y p e z b w N T n L X > < a : K e y V a l u e O f D i a g r a m O b j e c t K e y a n y T y p e z b w N T n L X > < a : K e y > < K e y > L i n k s \ & l t ; C o l u m n s \ C o u n t   o f   P r i c e _ r a n g e & g t ; - & l t ; M e a s u r e s \ P r i c e _ r a n g e & g t ; \ M E A S U R E < / K e y > < / a : K e y > < a : V a l u e   i : t y p e = " M e a s u r e G r i d V i e w S t a t e I D i a g r a m L i n k E n d p o i n t " / > < / a : K e y V a l u e O f D i a g r a m O b j e c t K e y a n y T y p e z b w N T n L X > < a : K e y V a l u e O f D i a g r a m O b j e c t K e y a n y T y p e z b w N T n L X > < a : K e y > < K e y > L i n k s \ & l t ; C o l u m n s \ C o u n t   o f   R e s p o n s e _ I D & g t ; - & l t ; M e a s u r e s \ R e s p o n s e _ I D & g t ; < / K e y > < / a : K e y > < a : V a l u e   i : t y p e = " M e a s u r e G r i d V i e w S t a t e I D i a g r a m L i n k " / > < / a : K e y V a l u e O f D i a g r a m O b j e c t K e y a n y T y p e z b w N T n L X > < a : K e y V a l u e O f D i a g r a m O b j e c t K e y a n y T y p e z b w N T n L X > < a : K e y > < K e y > L i n k s \ & l t ; C o l u m n s \ C o u n t   o f   R e s p o n s e _ I D & g t ; - & l t ; M e a s u r e s \ R e s p o n s e _ I D & g t ; \ C O L U M N < / K e y > < / a : K e y > < a : V a l u e   i : t y p e = " M e a s u r e G r i d V i e w S t a t e I D i a g r a m L i n k E n d p o i n t " / > < / a : K e y V a l u e O f D i a g r a m O b j e c t K e y a n y T y p e z b w N T n L X > < a : K e y V a l u e O f D i a g r a m O b j e c t K e y a n y T y p e z b w N T n L X > < a : K e y > < K e y > L i n k s \ & l t ; C o l u m n s \ C o u n t   o f   R e s p o n s e _ I D & g t ; - & l t ; M e a s u r e s \ R e s p o n s e _ I D & g t ; \ M E A S U R E < / K e y > < / a : K e y > < a : V a l u e   i : t y p e = " M e a s u r e G r i d V i e w S t a t e I D i a g r a m L i n k E n d p o i n t " / > < / a : K e y V a l u e O f D i a g r a m O b j e c t K e y a n y T y p e z b w N T n L X > < / V i e w S t a t e s > < / D i a g r a m M a n a g e r . S e r i a l i z a b l e D i a g r a m > < / A r r a y O f D i a g r a m M a n a g e r . S e r i a l i z a b l e D i a g r a m > ] ] > < / C u s t o m C o n t e n t > < / G e m i n i > 
</file>

<file path=customXml/item17.xml>��< ? x m l   v e r s i o n = " 1 . 0 "   e n c o d i n g = " U T F - 1 6 " ? > < G e m i n i   x m l n s = " h t t p : / / g e m i n i / p i v o t c u s t o m i z a t i o n / 2 5 6 2 9 1 4 f - d 1 f e - 4 4 e 0 - 9 8 8 2 - c a 5 f d 5 4 a b 6 9 a " > < 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18.xml>��< ? x m l   v e r s i o n = " 1 . 0 "   e n c o d i n g = " U T F - 1 6 " ? > < G e m i n i   x m l n s = " h t t p : / / g e m i n i / p i v o t c u s t o m i z a t i o n / 4 6 2 8 e 8 b f - f e 1 7 - 4 3 0 2 - a 2 a b - 9 d f 0 d 5 d 0 6 4 d 8 " > < C u s t o m C o n t e n t > < ! [ C D A T A [ < ? x m l   v e r s i o n = " 1 . 0 "   e n c o d i n g = " u t f - 1 6 " ? > < S e t t i n g s > < C a l c u l a t e d F i e l d s > < i t e m > < M e a s u r e N a m e > T o t a l   r e s p o n d e n t < / M e a s u r e N a m e > < D i s p l a y N a m e > T o t a l   r e s p o n d e n t < / D i s p l a y N a m e > < V i s i b l e > F a l s e < / V i s i b l e > < / i t e m > < i t e m > < M e a s u r e N a m e > C o d e x   c o n s u m e r < / M e a s u r e N a m e > < D i s p l a y N a m e > C o d e x   c o n s u m e r < / D i s p l a y N a m e > < V i s i b l e > F a l s e < / V i s i b l e > < / i t e m > < / C a l c u l a t e d F i e l d s > < S A H o s t H a s h > 0 < / S A H o s t H a s h > < G e m i n i F i e l d L i s t V i s i b l e > T r u e < / G e m i n i F i e l d L i s t V i s i b l e > < / S e t t i n g s > ] ] > < / C u s t o m C o n t e n t > < / G e m i n i > 
</file>

<file path=customXml/item19.xml>��< ? x m l   v e r s i o n = " 1 . 0 "   e n c o d i n g = " U T F - 1 6 " ? > < G e m i n i   x m l n s = " h t t p : / / g e m i n i / p i v o t c u s t o m i z a t i o n / 0 6 0 3 3 1 3 6 - 8 7 0 0 - 4 c 7 4 - 8 6 6 6 - a 0 d a 3 b f a 0 9 a 0 " > < 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2.xml>��< ? x m l   v e r s i o n = " 1 . 0 "   e n c o d i n g = " U T F - 1 6 " ? > < G e m i n i   x m l n s = " h t t p : / / g e m i n i / p i v o t c u s t o m i z a t i o n / d 4 8 1 0 b f 4 - f 0 f c - 4 4 8 4 - 8 0 5 5 - 8 7 f 4 9 8 a f 9 4 c 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0.xml>��< ? x m l   v e r s i o n = " 1 . 0 "   e n c o d i n g = " U T F - 1 6 " ? > < G e m i n i   x m l n s = " h t t p : / / g e m i n i / p i v o t c u s t o m i z a t i o n / 9 d 8 8 8 f a 8 - a 0 f 2 - 4 2 e 3 - b c d c - b 5 c e c 6 a 5 7 7 d 7 " > < 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1.xml>��< ? x m l   v e r s i o n = " 1 . 0 "   e n c o d i n g = " U T F - 1 6 " ? > < G e m i n i   x m l n s = " h t t p : / / g e m i n i / p i v o t c u s t o m i z a t i o n / 9 e 9 c 0 b d 1 - 5 4 7 9 - 4 e 8 e - a 6 2 9 - 7 c b 2 6 5 1 3 c d d 5 " > < 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2.xml>��< ? x m l   v e r s i o n = " 1 . 0 "   e n c o d i n g = " U T F - 1 6 " ? > < G e m i n i   x m l n s = " h t t p : / / g e m i n i / p i v o t c u s t o m i z a t i o n / 1 c f 9 0 7 2 a - 3 4 a 4 - 4 4 4 7 - b 4 4 a - 3 f 0 e f 7 5 5 0 f 1 8 " > < C u s t o m C o n t e n t > < ! [ C D A T A [ < ? x m l   v e r s i o n = " 1 . 0 "   e n c o d i n g = " u t f - 1 6 " ? > < S e t t i n g s > < C a l c u l a t e d F i e l d s > < i t e m > < M e a s u r e N a m e > T o t a l   r e s p o n d e n t < / M e a s u r e N a m e > < D i s p l a y N a m e > T o t a l   r e s p o n d e n t < / D i s p l a y N a m e > < V i s i b l e > F a l s e < / V i s i b l e > < / i t e m > < i t e m > < M e a s u r e N a m e > C o d e x   c o n s u m e r < / M e a s u r e N a m e > < D i s p l a y N a m e > C o d e x   c o n s u m e r < / D i s p l a y N a m e > < V i s i b l e > F a l s e < / V i s i b l e > < / i t e m > < / C a l c u l a t e d F i e l d s > < S A H o s t H a s h > 0 < / S A H o s t H a s h > < G e m i n i F i e l d L i s t V i s i b l e > T r u e < / G e m i n i F i e l d L i s t V i s i b l e > < / S e t t i n g s > ] ] > < / C u s t o m C o n t e n t > < / G e m i n i > 
</file>

<file path=customXml/item23.xml>��< ? x m l   v e r s i o n = " 1 . 0 "   e n c o d i n g = " U T F - 1 6 " ? > < G e m i n i   x m l n s = " h t t p : / / g e m i n i / p i v o t c u s t o m i z a t i o n / 2 9 b 7 5 5 0 b - 5 6 5 e - 4 a 9 5 - 9 b 7 8 - b 0 2 1 2 c 0 3 f a 0 2 " > < 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4.xml>��< ? x m l   v e r s i o n = " 1 . 0 "   e n c o d i n g = " U T F - 1 6 " ? > < G e m i n i   x m l n s = " h t t p : / / g e m i n i / p i v o t c u s t o m i z a t i o n / 5 a 5 8 b 8 0 b - f d d 7 - 4 c 9 2 - b 3 c f - 9 8 8 5 c d a 6 d 7 9 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25.xml>��< ? x m l   v e r s i o n = " 1 . 0 "   e n c o d i n g = " U T F - 1 6 " ? > < G e m i n i   x m l n s = " h t t p : / / g e m i n i / p i v o t c u s t o m i z a t i o n / I s S a n d b o x E m b e d d e d " > < C u s t o m C o n t e n t > < ! [ C D A T A [ y e s ] ] > < / C u s t o m C o n t e n t > < / G e m i n i > 
</file>

<file path=customXml/item26.xml>��< ? x m l   v e r s i o n = " 1 . 0 "   e n c o d i n g = " U T F - 1 6 " ? > < G e m i n i   x m l n s = " h t t p : / / g e m i n i / p i v o t c u s t o m i z a t i o n / S h o w H i d d e n " > < C u s t o m C o n t e n t > < ! [ C D A T A [ T r u e ] ] > < / C u s t o m C o n t e n t > < / G e m i n i > 
</file>

<file path=customXml/item27.xml>��< ? x m l   v e r s i o n = " 1 . 0 "   e n c o d i n g = " U T F - 1 6 " ? > < G e m i n i   x m l n s = " h t t p : / / g e m i n i / p i v o t c u s t o m i z a t i o n / 7 8 d 3 0 3 8 9 - 4 b 6 3 - 4 1 a 4 - a 9 f c - b 3 8 0 4 a 0 6 b 1 f 6 " > < 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28.xml>��< ? x m l   v e r s i o n = " 1 . 0 "   e n c o d i n g = " U T F - 1 6 " ? > < G e m i n i   x m l n s = " h t t p : / / g e m i n i / p i v o t c u s t o m i z a t i o n / T a b l e X M L _ D i m _ c i t y _ 5 e 0 f 7 3 6 d - 1 d f 8 - 4 0 a d - 8 0 9 a - 3 7 6 7 1 c f 8 7 4 9 5 " > < C u s t o m C o n t e n t > < ! [ C D A T A [ < T a b l e W i d g e t G r i d S e r i a l i z a t i o n   x m l n s : x s d = " h t t p : / / w w w . w 3 . o r g / 2 0 0 1 / X M L S c h e m a "   x m l n s : x s i = " h t t p : / / w w w . w 3 . o r g / 2 0 0 1 / X M L S c h e m a - i n s t a n c e " > < C o l u m n S u g g e s t e d T y p e   / > < C o l u m n F o r m a t   / > < C o l u m n A c c u r a c y   / > < C o l u m n C u r r e n c y S y m b o l   / > < C o l u m n P o s i t i v e P a t t e r n   / > < C o l u m n N e g a t i v e P a t t e r n   / > < C o l u m n W i d t h s > < i t e m > < k e y > < s t r i n g > C i t y _ I D < / s t r i n g > < / k e y > < v a l u e > < i n t > 1 1 4 < / i n t > < / v a l u e > < / i t e m > < i t e m > < k e y > < s t r i n g > C i t y < / s t r i n g > < / k e y > < v a l u e > < i n t > 8 3 < / i n t > < / v a l u e > < / i t e m > < i t e m > < k e y > < s t r i n g > T i e r < / s t r i n g > < / k e y > < v a l u e > < i n t > 8 4 < / i n t > < / v a l u e > < / i t e m > < / C o l u m n W i d t h s > < C o l u m n D i s p l a y I n d e x > < i t e m > < k e y > < s t r i n g > C i t y _ I D < / s t r i n g > < / k e y > < v a l u e > < i n t > 0 < / i n t > < / v a l u e > < / i t e m > < i t e m > < k e y > < s t r i n g > C i t y < / s t r i n g > < / k e y > < v a l u e > < i n t > 1 < / i n t > < / v a l u e > < / i t e m > < i t e m > < k e y > < s t r i n g > T i e r < / s t r i n g > < / k e y > < v a l u e > < i n t > 2 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 2 0 2 3 - 0 9 - 1 4 T 2 1 : 4 5 : 1 5 . 5 4 2 2 0 6 6 + 0 5 : 3 0 < / L a s t P r o c e s s e d T i m e > < / D a t a M o d e l i n g S a n d b o x . S e r i a l i z e d S a n d b o x E r r o r C a c h e > ] ] > < / C u s t o m C o n t e n t > < / G e m i n i > 
</file>

<file path=customXml/item3.xml>��< ? x m l   v e r s i o n = " 1 . 0 "   e n c o d i n g = " U T F - 1 6 " ? > < G e m i n i   x m l n s = " h t t p : / / g e m i n i / p i v o t c u s t o m i z a t i o n / R e l a t i o n s h i p A u t o D e t e c t i o n E n a b l e d " > < C u s t o m C o n t e n t > < ! [ C D A T A [ T r u e ] ] > < / C u s t o m C o n t e n t > < / G e m i n i > 
</file>

<file path=customXml/item30.xml>��< ? x m l   v e r s i o n = " 1 . 0 "   e n c o d i n g = " U T F - 1 6 " ? > < G e m i n i   x m l n s = " h t t p : / / g e m i n i / p i v o t c u s t o m i z a t i o n / d d 8 5 8 3 0 2 - c e 5 5 - 4 4 c 4 - b 0 d 7 - 3 d 5 3 e 7 5 5 5 1 8 6 " > < 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31.xml>��< ? x m l   v e r s i o n = " 1 . 0 "   e n c o d i n g = " U T F - 1 6 " ? > < G e m i n i   x m l n s = " h t t p : / / g e m i n i / p i v o t c u s t o m i z a t i o n / 6 7 e 7 0 b 4 a - 2 3 f 1 - 4 3 a a - a 8 e f - 2 e e 1 5 a b b 0 7 8 f " > < 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32.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33.xml>��< ? x m l   v e r s i o n = " 1 . 0 "   e n c o d i n g = " U T F - 1 6 " ? > < G e m i n i   x m l n s = " h t t p : / / g e m i n i / p i v o t c u s t o m i z a t i o n / 7 0 3 d 1 d b 8 - c 1 4 4 - 4 1 6 4 - 9 8 6 9 - d 0 8 e f b 3 9 5 3 9 f " > < 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34.xml>��< ? x m l   v e r s i o n = " 1 . 0 "   e n c o d i n g = " U T F - 1 6 " ? > < G e m i n i   x m l n s = " h t t p : / / g e m i n i / p i v o t c u s t o m i z a t i o n / d 8 6 6 3 3 3 a - f d f 7 - 4 5 8 d - b 3 2 b - 2 a 8 a d d d 7 0 d 3 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35.xml>��< ? x m l   v e r s i o n = " 1 . 0 "   e n c o d i n g = " U T F - 1 6 " ? > < G e m i n i   x m l n s = " h t t p : / / g e m i n i / p i v o t c u s t o m i z a t i o n / T a b l e X M L _ D i m _ r e s p o n d e n t s _ 2 0 7 d 0 6 c d - 0 0 3 b - 4 9 b 1 - 8 9 2 2 - 2 f 9 a 6 6 3 5 2 b 2 7 " > < C u s t o m C o n t e n t > < ! [ C D A T A [ < T a b l e W i d g e t G r i d S e r i a l i z a t i o n   x m l n s : x s d = " h t t p : / / w w w . w 3 . o r g / 2 0 0 1 / X M L S c h e m a "   x m l n s : x s i = " h t t p : / / w w w . w 3 . o r g / 2 0 0 1 / X M L S c h e m a - i n s t a n c e " > < C o l u m n S u g g e s t e d T y p e   / > < C o l u m n F o r m a t   / > < C o l u m n A c c u r a c y   / > < C o l u m n C u r r e n c y S y m b o l   / > < C o l u m n P o s i t i v e P a t t e r n   / > < C o l u m n N e g a t i v e P a t t e r n   / > < C o l u m n W i d t h s > < i t e m > < k e y > < s t r i n g > R e s p o n d e n t _ I D < / s t r i n g > < / k e y > < v a l u e > < i n t > 1 9 0 < / i n t > < / v a l u e > < / i t e m > < i t e m > < k e y > < s t r i n g > N a m e < / s t r i n g > < / k e y > < v a l u e > < i n t > 1 0 3 < / i n t > < / v a l u e > < / i t e m > < i t e m > < k e y > < s t r i n g > A g e < / s t r i n g > < / k e y > < v a l u e > < i n t > 8 3 < / i n t > < / v a l u e > < / i t e m > < i t e m > < k e y > < s t r i n g > G e n d e r < / s t r i n g > < / k e y > < v a l u e > < i n t > 1 1 7 < / i n t > < / v a l u e > < / i t e m > < i t e m > < k e y > < s t r i n g > C i t y _ I D < / s t r i n g > < / k e y > < v a l u e > < i n t > 1 1 4 < / i n t > < / v a l u e > < / i t e m > < i t e m > < k e y > < s t r i n g > C u r r e n t _ b r a n d s < / s t r i n g > < / k e y > < v a l u e > < i n t > 1 9 4 < / i n t > < / v a l u e > < / i t e m > < / C o l u m n W i d t h s > < C o l u m n D i s p l a y I n d e x > < i t e m > < k e y > < s t r i n g > R e s p o n d e n t _ I D < / s t r i n g > < / k e y > < v a l u e > < i n t > 0 < / i n t > < / v a l u e > < / i t e m > < i t e m > < k e y > < s t r i n g > N a m e < / s t r i n g > < / k e y > < v a l u e > < i n t > 1 < / i n t > < / v a l u e > < / i t e m > < i t e m > < k e y > < s t r i n g > A g e < / s t r i n g > < / k e y > < v a l u e > < i n t > 2 < / i n t > < / v a l u e > < / i t e m > < i t e m > < k e y > < s t r i n g > G e n d e r < / s t r i n g > < / k e y > < v a l u e > < i n t > 3 < / i n t > < / v a l u e > < / i t e m > < i t e m > < k e y > < s t r i n g > C i t y _ I D < / s t r i n g > < / k e y > < v a l u e > < i n t > 4 < / i n t > < / v a l u e > < / i t e m > < i t e m > < k e y > < s t r i n g > C u r r e n t _ b r a n d s < / s t r i n g > < / k e y > < v a l u e > < i n t > 5 < / 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P o w e r P i v o t V e r s i o n " > < C u s t o m C o n t e n t > < ! [ C D A T A [ 2 0 1 5 . 1 3 0 . 1 6 0 5 . 1 0 7 5 ] ] > < / C u s t o m C o n t e n t > < / G e m i n i > 
</file>

<file path=customXml/item3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 D a t a s e t _ 4 3 1 f 3 3 8 9 - 1 c 0 6 - 4 0 6 a - b d 0 8 - 0 3 b 0 3 f 9 0 6 9 2 c < / K e y > < V a l u e   x m l n s : a = " h t t p : / / s c h e m a s . d a t a c o n t r a c t . o r g / 2 0 0 4 / 0 7 / M i c r o s o f t . A n a l y s i s S e r v i c e s . C o m m o n " > < a : H a s F o c u s > t r u e < / a : H a s F o c u s > < a : S i z e A t D p i 9 6 > 1 4 3 < / a : S i z e A t D p i 9 6 > < a : V i s i b l e > t r u e < / a : V i s i b l e > < / V a l u e > < / K e y V a l u e O f s t r i n g S a n d b o x E d i t o r . M e a s u r e G r i d S t a t e S c d E 3 5 R y > < K e y V a l u e O f s t r i n g S a n d b o x E d i t o r . M e a s u r e G r i d S t a t e S c d E 3 5 R y > < K e y > F a c t _ s u r v a y _ r e s p o n c e s _ 5 2 4 e 6 d 1 d - 8 1 c 2 - 4 3 7 6 - a 7 a 0 - c b 0 a b 3 e 2 7 4 9 f < / K e y > < V a l u e   x m l n s : a = " h t t p : / / s c h e m a s . d a t a c o n t r a c t . o r g / 2 0 0 4 / 0 7 / M i c r o s o f t . A n a l y s i s S e r v i c e s . C o m m o n " > < a : H a s F o c u s > t r u e < / a : H a s F o c u s > < a : S i z e A t D p i 9 6 > 1 4 3 < / a : S i z e A t D p i 9 6 > < a : V i s i b l e > t r u e < / a : V i s i b l e > < / V a l u e > < / K e y V a l u e O f s t r i n g S a n d b o x E d i t o r . M e a s u r e G r i d S t a t e S c d E 3 5 R y > < K e y V a l u e O f s t r i n g S a n d b o x E d i t o r . M e a s u r e G r i d S t a t e S c d E 3 5 R y > < K e y > D i m _ r e s p o n d e n t s _ 2 0 7 d 0 6 c d - 0 0 3 b - 4 9 b 1 - 8 9 2 2 - 2 f 9 a 6 6 3 5 2 b 2 7 < / K e y > < V a l u e   x m l n s : a = " h t t p : / / s c h e m a s . d a t a c o n t r a c t . o r g / 2 0 0 4 / 0 7 / M i c r o s o f t . A n a l y s i s S e r v i c e s . C o m m o n " > < a : H a s F o c u s > t r u e < / a : H a s F o c u s > < a : S i z e A t D p i 9 6 > 1 4 3 < / a : S i z e A t D p i 9 6 > < a : V i s i b l e > t r u e < / a : V i s i b l e > < / V a l u e > < / K e y V a l u e O f s t r i n g S a n d b o x E d i t o r . M e a s u r e G r i d S t a t e S c d E 3 5 R y > < K e y V a l u e O f s t r i n g S a n d b o x E d i t o r . M e a s u r e G r i d S t a t e S c d E 3 5 R y > < K e y > D i m _ c i t y _ 5 e 0 f 7 3 6 d - 1 d f 8 - 4 0 a d - 8 0 9 a - 3 7 6 7 1 c f 8 7 4 9 5 < / 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38.xml>��< ? x m l   v e r s i o n = " 1 . 0 "   e n c o d i n g = " U T F - 1 6 " ? > < G e m i n i   x m l n s = " h t t p : / / g e m i n i / p i v o t c u s t o m i z a t i o n / 0 5 b 7 9 e 6 7 - f c 3 c - 4 e 3 1 - a 8 f 1 - 4 2 b 4 0 0 4 8 c b 7 f " > < 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39.xml>��< ? x m l   v e r s i o n = " 1 . 0 "   e n c o d i n g = " U T F - 1 6 " ? > < G e m i n i   x m l n s = " h t t p : / / g e m i n i / p i v o t c u s t o m i z a t i o n / 7 0 0 e 8 5 8 6 - c b 8 1 - 4 5 e 3 - a 1 d d - b 7 0 c b d f e c 6 7 7 " > < 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4.xml>��< ? x m l   v e r s i o n = " 1 . 0 "   e n c o d i n g = " U T F - 1 6 " ? > < G e m i n i   x m l n s = " h t t p : / / g e m i n i / p i v o t c u s t o m i z a t i o n / M a n u a l C a l c M o d e " > < C u s t o m C o n t e n t > < ! [ C D A T A [ F a l s e ] ] > < / C u s t o m C o n t e n t > < / G e m i n i > 
</file>

<file path=customXml/item40.xml>��< ? x m l   v e r s i o n = " 1 . 0 "   e n c o d i n g = " U T F - 1 6 " ? > < G e m i n i   x m l n s = " h t t p : / / g e m i n i / p i v o t c u s t o m i z a t i o n / e 7 e a b 2 1 b - c 0 e 6 - 4 2 2 b - b 9 5 6 - 6 0 a b 1 d 3 d f 5 f 1 " > < 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41.xml>��< ? x m l   v e r s i o n = " 1 . 0 "   e n c o d i n g = " U T F - 1 6 " ? > < G e m i n i   x m l n s = " h t t p : / / g e m i n i / p i v o t c u s t o m i z a t i o n / 3 9 5 4 4 2 9 7 - 6 8 a b - 4 a 5 f - 9 1 2 b - b 9 4 7 e a e b 3 3 9 f " > < C u s t o m C o n t e n t > < ! [ C D A T A [ < ? x m l   v e r s i o n = " 1 . 0 "   e n c o d i n g = " u t f - 1 6 " ? > < S e t t i n g s > < C a l c u l a t e d F i e l d s > < i t e m > < M e a s u r e N a m e > T o t a l   r e s p o n d e n t < / M e a s u r e N a m e > < D i s p l a y N a m e > T o t a l   r e s p o n d e n t < / D i s p l a y N a m e > < V i s i b l e > F a l s e < / V i s i b l e > < / i t e m > < i t e m > < M e a s u r e N a m e > C o d e x   c o n s u m e r < / M e a s u r e N a m e > < D i s p l a y N a m e > C o d e x   c o n s u m e r < / D i s p l a y N a m e > < V i s i b l e > F a l s e < / V i s i b l e > < / i t e m > < / C a l c u l a t e d F i e l d s > < S A H o s t H a s h > 0 < / S A H o s t H a s h > < G e m i n i F i e l d L i s t V i s i b l e > T r u e < / G e m i n i F i e l d L i s t V i s i b l e > < / S e t t i n g s > ] ] > < / C u s t o m C o n t e n t > < / G e m i n i > 
</file>

<file path=customXml/item42.xml>��< ? x m l   v e r s i o n = " 1 . 0 "   e n c o d i n g = " U T F - 1 6 " ? > < G e m i n i   x m l n s = " h t t p : / / g e m i n i / p i v o t c u s t o m i z a t i o n / 3 a f e 3 6 e c - 0 5 a d - 4 e 9 f - a 1 2 9 - 3 b 4 f 3 a f 7 6 d f 4 " > < 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43.xml>��< ? x m l   v e r s i o n = " 1 . 0 "   e n c o d i n g = " U T F - 1 6 " ? > < G e m i n i   x m l n s = " h t t p : / / g e m i n i / p i v o t c u s t o m i z a t i o n / S a n d b o x N o n E m p t y " > < C u s t o m C o n t e n t > < ! [ C D A T A [ 1 ] ] > < / C u s t o m C o n t e n t > < / G e m i n i > 
</file>

<file path=customXml/item44.xml>��< ? x m l   v e r s i o n = " 1 . 0 "   e n c o d i n g = " U T F - 1 6 " ? > < G e m i n i   x m l n s = " h t t p : / / g e m i n i / p i v o t c u s t o m i z a t i o n / 7 b 0 e 0 0 c d - e 4 4 8 - 4 a 8 4 - 9 9 7 0 - e c 4 a c 5 6 7 d 2 9 e " > < 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45.xml>��< ? x m l   v e r s i o n = " 1 . 0 "   e n c o d i n g = " U T F - 1 6 " ? > < G e m i n i   x m l n s = " h t t p : / / g e m i n i / p i v o t c u s t o m i z a t i o n / S h o w I m p l i c i t M e a s u r e s " > < C u s t o m C o n t e n t > < ! [ C D A T A [ F a l s e ] ] > < / C u s t o m C o n t e n t > < / G e m i n i > 
</file>

<file path=customXml/item46.xml>��< ? x m l   v e r s i o n = " 1 . 0 "   e n c o d i n g = " U T F - 1 6 " ? > < G e m i n i   x m l n s = " h t t p : / / g e m i n i / p i v o t c u s t o m i z a t i o n / 6 e e 9 a 4 c 2 - 7 c b 3 - 4 6 d 0 - 9 6 b 4 - 9 c 7 3 1 0 3 3 4 4 f 2 " > < 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47.xml>��< ? x m l   v e r s i o n = " 1 . 0 "   e n c o d i n g = " U T F - 1 6 " ? > < G e m i n i   x m l n s = " h t t p : / / g e m i n i / p i v o t c u s t o m i z a t i o n / 1 0 d 6 f 5 1 9 - e 6 6 f - 4 8 e a - a e 7 c - 5 a 4 3 4 7 9 9 f 8 1 0 " > < 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4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 D i m _ r e s p o n d e n t s 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 D i m _ r e s p o n d e n t s 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 C o l u m n s \ R e s p o n d e n t _ I D 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 C o l u m n s \ C u r r e n t _ b r a n d s 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 C o l u m n s \ C i t y _ I D 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 F a c t _ s u r v a y _ r e s p o n c e s 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 F a c t _ s u r v a y _ r e s p o n c e s 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 C o l u m n s \ R e s p o n s e _ I D < / K e y > < / a : K e y > < a : V a l u e   i : t y p e = " T a b l e W i d g e t B a s e V i e w S t a t e " / > < / a : K e y V a l u e O f D i a g r a m O b j e c t K e y a n y T y p e z b w N T n L X > < a : K e y V a l u e O f D i a g r a m O b j e c t K e y a n y T y p e z b w N T n L X > < a : K e y > < K e y > C o l u m n s \ R e s p o n d e n t _ I D < / K e y > < / a : K e y > < a : V a l u e   i : t y p e = " T a b l e W i d g e t B a s e V i e w S t a t e " / > < / a : K e y V a l u e O f D i a g r a m O b j e c t K e y a n y T y p e z b w N T n L X > < a : K e y V a l u e O f D i a g r a m O b j e c t K e y a n y T y p e z b w N T n L X > < a : K e y > < K e y > C o l u m n s \ C o n s u m e _ f r e q u e n c y < / K e y > < / a : K e y > < a : V a l u e   i : t y p e = " T a b l e W i d g e t B a s e V i e w S t a t e " / > < / a : K e y V a l u e O f D i a g r a m O b j e c t K e y a n y T y p e z b w N T n L X > < a : K e y V a l u e O f D i a g r a m O b j e c t K e y a n y T y p e z b w N T n L X > < a : K e y > < K e y > C o l u m n s \ C o n s u m e _ t i m e < / K e y > < / a : K e y > < a : V a l u e   i : t y p e = " T a b l e W i d g e t B a s e V i e w S t a t e " / > < / a : K e y V a l u e O f D i a g r a m O b j e c t K e y a n y T y p e z b w N T n L X > < a : K e y V a l u e O f D i a g r a m O b j e c t K e y a n y T y p e z b w N T n L X > < a : K e y > < K e y > C o l u m n s \ C o n s u m e _ r e a s o n < / K e y > < / a : K e y > < a : V a l u e   i : t y p e = " T a b l e W i d g e t B a s e V i e w S t a t e " / > < / a : K e y V a l u e O f D i a g r a m O b j e c t K e y a n y T y p e z b w N T n L X > < a : K e y V a l u e O f D i a g r a m O b j e c t K e y a n y T y p e z b w N T n L X > < a : K e y > < K e y > C o l u m n s \ H e a r d _ b e f o r e < / K e y > < / a : K e y > < a : V a l u e   i : t y p e = " T a b l e W i d g e t B a s e V i e w S t a t e " / > < / a : K e y V a l u e O f D i a g r a m O b j e c t K e y a n y T y p e z b w N T n L X > < a : K e y V a l u e O f D i a g r a m O b j e c t K e y a n y T y p e z b w N T n L X > < a : K e y > < K e y > C o l u m n s \ B r a n d _ p e r c e p t i o n < / K e y > < / a : K e y > < a : V a l u e   i : t y p e = " T a b l e W i d g e t B a s e V i e w S t a t e " / > < / a : K e y V a l u e O f D i a g r a m O b j e c t K e y a n y T y p e z b w N T n L X > < a : K e y V a l u e O f D i a g r a m O b j e c t K e y a n y T y p e z b w N T n L X > < a : K e y > < K e y > C o l u m n s \ G e n e r a l _ p e r c e p t i o n < / K e y > < / a : K e y > < a : V a l u e   i : t y p e = " T a b l e W i d g e t B a s e V i e w S t a t e " / > < / a : K e y V a l u e O f D i a g r a m O b j e c t K e y a n y T y p e z b w N T n L X > < a : K e y V a l u e O f D i a g r a m O b j e c t K e y a n y T y p e z b w N T n L X > < a : K e y > < K e y > C o l u m n s \ T r i e d _ b e f o r e < / K e y > < / a : K e y > < a : V a l u e   i : t y p e = " T a b l e W i d g e t B a s e V i e w S t a t e " / > < / a : K e y V a l u e O f D i a g r a m O b j e c t K e y a n y T y p e z b w N T n L X > < a : K e y V a l u e O f D i a g r a m O b j e c t K e y a n y T y p e z b w N T n L X > < a : K e y > < K e y > C o l u m n s \ T a s t e _ e x p e r i e n c e < / K e y > < / a : K e y > < a : V a l u e   i : t y p e = " T a b l e W i d g e t B a s e V i e w S t a t e " / > < / a : K e y V a l u e O f D i a g r a m O b j e c t K e y a n y T y p e z b w N T n L X > < a : K e y V a l u e O f D i a g r a m O b j e c t K e y a n y T y p e z b w N T n L X > < a : K e y > < K e y > C o l u m n s \ R e a s o n s _ p r e v e n t i n g _ t r y i n g < / K e y > < / a : K e y > < a : V a l u e   i : t y p e = " T a b l e W i d g e t B a s e V i e w S t a t e " / > < / a : K e y V a l u e O f D i a g r a m O b j e c t K e y a n y T y p e z b w N T n L X > < a : K e y V a l u e O f D i a g r a m O b j e c t K e y a n y T y p e z b w N T n L X > < a : K e y > < K e y > C o l u m n s \ C u r r e n t _ b r a n d s < / K e y > < / a : K e y > < a : V a l u e   i : t y p e = " T a b l e W i d g e t B a s e V i e w S t a t e " / > < / a : K e y V a l u e O f D i a g r a m O b j e c t K e y a n y T y p e z b w N T n L X > < a : K e y V a l u e O f D i a g r a m O b j e c t K e y a n y T y p e z b w N T n L X > < a : K e y > < K e y > C o l u m n s \ R e a s o n s _ f o r _ c h o o s i n g _ b r a n d s < / K e y > < / a : K e y > < a : V a l u e   i : t y p e = " T a b l e W i d g e t B a s e V i e w S t a t e " / > < / a : K e y V a l u e O f D i a g r a m O b j e c t K e y a n y T y p e z b w N T n L X > < a : K e y V a l u e O f D i a g r a m O b j e c t K e y a n y T y p e z b w N T n L X > < a : K e y > < K e y > C o l u m n s \ I m p r o v e m e n t s _ d e s i r e d < / K e y > < / a : K e y > < a : V a l u e   i : t y p e = " T a b l e W i d g e t B a s e V i e w S t a t e " / > < / a : K e y V a l u e O f D i a g r a m O b j e c t K e y a n y T y p e z b w N T n L X > < a : K e y V a l u e O f D i a g r a m O b j e c t K e y a n y T y p e z b w N T n L X > < a : K e y > < K e y > C o l u m n s \ I n g r e d i e n t s _ e x p e c t e d < / K e y > < / a : K e y > < a : V a l u e   i : t y p e = " T a b l e W i d g e t B a s e V i e w S t a t e " / > < / a : K e y V a l u e O f D i a g r a m O b j e c t K e y a n y T y p e z b w N T n L X > < a : K e y V a l u e O f D i a g r a m O b j e c t K e y a n y T y p e z b w N T n L X > < a : K e y > < K e y > C o l u m n s \ H e a l t h _ c o n c e r n s < / K e y > < / a : K e y > < a : V a l u e   i : t y p e = " T a b l e W i d g e t B a s e V i e w S t a t e " / > < / a : K e y V a l u e O f D i a g r a m O b j e c t K e y a n y T y p e z b w N T n L X > < a : K e y V a l u e O f D i a g r a m O b j e c t K e y a n y T y p e z b w N T n L X > < a : K e y > < K e y > C o l u m n s \ I n t e r e s t _ i n _ n a t u r a l _ o r _ o r g a n i c < / K e y > < / a : K e y > < a : V a l u e   i : t y p e = " T a b l e W i d g e t B a s e V i e w S t a t e " / > < / a : K e y V a l u e O f D i a g r a m O b j e c t K e y a n y T y p e z b w N T n L X > < a : K e y V a l u e O f D i a g r a m O b j e c t K e y a n y T y p e z b w N T n L X > < a : K e y > < K e y > C o l u m n s \ M a r k e t i n g _ c h a n n e l s < / K e y > < / a : K e y > < a : V a l u e   i : t y p e = " T a b l e W i d g e t B a s e V i e w S t a t e " / > < / a : K e y V a l u e O f D i a g r a m O b j e c t K e y a n y T y p e z b w N T n L X > < a : K e y V a l u e O f D i a g r a m O b j e c t K e y a n y T y p e z b w N T n L X > < a : K e y > < K e y > C o l u m n s \ P a c k a g i n g _ p r e f e r e n c e < / K e y > < / a : K e y > < a : V a l u e   i : t y p e = " T a b l e W i d g e t B a s e V i e w S t a t e " / > < / a : K e y V a l u e O f D i a g r a m O b j e c t K e y a n y T y p e z b w N T n L X > < a : K e y V a l u e O f D i a g r a m O b j e c t K e y a n y T y p e z b w N T n L X > < a : K e y > < K e y > C o l u m n s \ L i m i t e d _ e d i t i o n _ p a c k a g i n g < / K e y > < / a : K e y > < a : V a l u e   i : t y p e = " T a b l e W i d g e t B a s e V i e w S t a t e " / > < / a : K e y V a l u e O f D i a g r a m O b j e c t K e y a n y T y p e z b w N T n L X > < a : K e y V a l u e O f D i a g r a m O b j e c t K e y a n y T y p e z b w N T n L X > < a : K e y > < K e y > C o l u m n s \ P r i c e _ r a n g e < / K e y > < / a : K e y > < a : V a l u e   i : t y p e = " T a b l e W i d g e t B a s e V i e w S t a t e " / > < / a : K e y V a l u e O f D i a g r a m O b j e c t K e y a n y T y p e z b w N T n L X > < a : K e y V a l u e O f D i a g r a m O b j e c t K e y a n y T y p e z b w N T n L X > < a : K e y > < K e y > C o l u m n s \ P u r c h a s e _ l o c a t i o n < / K e y > < / a : K e y > < a : V a l u e   i : t y p e = " T a b l e W i d g e t B a s e V i e w S t a t e " / > < / a : K e y V a l u e O f D i a g r a m O b j e c t K e y a n y T y p e z b w N T n L X > < a : K e y V a l u e O f D i a g r a m O b j e c t K e y a n y T y p e z b w N T n L X > < a : K e y > < K e y > C o l u m n s \ T y p i c a l _ c o n s u m p t i o n _ s i t u a t i o n s 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9.xml>��< ? x m l   v e r s i o n = " 1 . 0 "   e n c o d i n g = " U T F - 1 6 " ? > < G e m i n i   x m l n s = " h t t p : / / g e m i n i / p i v o t c u s t o m i z a t i o n / 3 5 4 f 1 9 7 b - b 7 5 b - 4 6 a 8 - 8 6 b 2 - 3 8 a 6 6 2 0 3 5 3 4 a " > < 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i t e m > < M e a s u r e N a m e > t o t a l   r e s p o n d e n t   2 < / M e a s u r e N a m e > < D i s p l a y N a m e > t o t a l   r e s p o n d e n t   2 < / D i s p l a y N a m e > < V i s i b l e > F a l s e < / V i s i b l e > < / i t e m > < / C a l c u l a t e d F i e l d s > < S A H o s t H a s h > 0 < / S A H o s t H a s h > < G e m i n i F i e l d L i s t V i s i b l e > T r u e < / G e m i n i F i e l d L i s t V i s i b l e > < / S e t t i n g s > ] ] > < / C u s t o m C o n t e n t > < / G e m i n i > 
</file>

<file path=customXml/item5.xml>��< ? x m l   v e r s i o n = " 1 . 0 "   e n c o d i n g = " U T F - 1 6 " ? > < G e m i n i   x m l n s = " h t t p : / / g e m i n i / p i v o t c u s t o m i z a t i o n / T a b l e X M L _ D a t a s e t _ 4 3 1 f 3 3 8 9 - 1 c 0 6 - 4 0 6 a - b d 0 8 - 0 3 b 0 3 f 9 0 6 9 2 c " > < 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 1 2 2 < / i n t > < / v a l u e > < / i t e m > < i t e m > < k e y > < s t r i n g > N a m e < / s t r i n g > < / k e y > < v a l u e > < i n t > 1 0 3 < / i n t > < / v a l u e > < / i t e m > < i t e m > < k e y > < s t r i n g > E x t e n s i o n < / s t r i n g > < / k e y > < v a l u e > < i n t > 1 3 8 < / i n t > < / v a l u e > < / i t e m > < i t e m > < k e y > < s t r i n g > D a t e   a c c e s s e d < / s t r i n g > < / k e y > < v a l u e > < i n t > 1 7 8 < / i n t > < / v a l u e > < / i t e m > < i t e m > < k e y > < s t r i n g > D a t e   m o d i f i e d < / s t r i n g > < / k e y > < v a l u e > < i n t > 1 7 9 < / i n t > < / v a l u e > < / i t e m > < i t e m > < k e y > < s t r i n g > D a t e   c r e a t e d < / s t r i n g > < / k e y > < v a l u e > < i n t > 1 6 6 < / i n t > < / v a l u e > < / i t e m > < i t e m > < k e y > < s t r i n g > F o l d e r   P a t h < / s t r i n g > < / k e y > < v a l u e > < i n t > 1 5 3 < / 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50.xml>��< ? x m l   v e r s i o n = " 1 . 0 "   e n c o d i n g = " U T F - 1 6 " ? > < G e m i n i   x m l n s = " h t t p : / / g e m i n i / p i v o t c u s t o m i z a t i o n / 4 0 1 9 f 6 8 9 - 3 5 8 1 - 4 c 9 4 - b f 8 1 - 4 0 9 2 0 a c c 9 b 9 5 " > < 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51.xml>��< ? x m l   v e r s i o n = " 1 . 0 "   e n c o d i n g = " U T F - 1 6 " ? > < G e m i n i   x m l n s = " h t t p : / / g e m i n i / p i v o t c u s t o m i z a t i o n / 4 9 a 0 b e 1 a - 0 1 a e - 4 5 2 2 - b 6 6 f - 1 7 6 4 3 4 c 7 2 8 9 9 " > < 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52.xml>��< ? x m l   v e r s i o n = " 1 . 0 "   e n c o d i n g = " U T F - 1 6 " ? > < G e m i n i   x m l n s = " h t t p : / / g e m i n i / p i v o t c u s t o m i z a t i o n / c a 2 0 6 1 2 b - 8 5 3 4 - 4 7 d d - 9 f b 2 - e 0 7 9 d 3 2 d e b d e " > < C u s t o m C o n t e n t > < ! [ C D A T A [ < ? x m l   v e r s i o n = " 1 . 0 "   e n c o d i n g = " u t f - 1 6 " ? > < S e t t i n g s > < C a l c u l a t e d F i e l d s > < i t e m > < M e a s u r e N a m e > T o t a l   r e s p o n d e n t < / M e a s u r e N a m e > < D i s p l a y N a m e > T o t a l   r e s p o n d e n t < / D i s p l a y N a m e > < V i s i b l e > F a l s e < / V i s i b l e > < / i t e m > < i t e m > < M e a s u r e N a m e > C o d e x   c o n s u m e r < / M e a s u r e N a m e > < D i s p l a y N a m e > C o d e x   c o n s u m e r < / D i s p l a y N a m e > < V i s i b l e > F a l s e < / V i s i b l e > < / i t e m > < / C a l c u l a t e d F i e l d s > < S A H o s t H a s h > 0 < / S A H o s t H a s h > < G e m i n i F i e l d L i s t V i s i b l e > T r u e < / G e m i n i F i e l d L i s t V i s i b l e > < / S e t t i n g s > ] ] > < / C u s t o m C o n t e n t > < / G e m i n i > 
</file>

<file path=customXml/item53.xml>��< ? x m l   v e r s i o n = " 1 . 0 "   e n c o d i n g = " U T F - 1 6 " ? > < G e m i n i   x m l n s = " h t t p : / / g e m i n i / p i v o t c u s t o m i z a t i o n / b d 9 1 2 f 8 7 - e 6 0 d - 4 3 6 c - a 9 3 5 - 4 9 f 8 6 e 8 f 0 4 e d " > < 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54.xml>��< ? x m l   v e r s i o n = " 1 . 0 "   e n c o d i n g = " U T F - 1 6 " ? > < G e m i n i   x m l n s = " h t t p : / / g e m i n i / p i v o t c u s t o m i z a t i o n / C l i e n t W i n d o w X M L " > < C u s t o m C o n t e n t > < ! [ C D A T A [ F a c t _ s u r v a y _ r e s p o n c e s _ 5 2 4 e 6 d 1 d - 8 1 c 2 - 4 3 7 6 - a 7 a 0 - c b 0 a b 3 e 2 7 4 9 f ] ] > < / C u s t o m C o n t e n t > < / G e m i n i > 
</file>

<file path=customXml/item6.xml>��< ? x m l   v e r s i o n = " 1 . 0 "   e n c o d i n g = " U T F - 1 6 " ? > < G e m i n i   x m l n s = " h t t p : / / g e m i n i / p i v o t c u s t o m i z a t i o n / f d 6 7 6 6 3 0 - 4 4 f c - 4 6 1 f - 9 c a f - d 5 2 7 2 d b 0 6 b 2 3 " > < 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7.xml>��< ? x m l   v e r s i o n = " 1 . 0 "   e n c o d i n g = " U T F - 1 6 " ? > < G e m i n i   x m l n s = " h t t p : / / g e m i n i / p i v o t c u s t o m i z a t i o n / 5 3 2 7 6 e 9 1 - 5 e a a - 4 2 3 2 - 9 1 8 e - 7 6 a e 4 3 6 4 c 8 5 f " > < 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8.xml>��< ? x m l   v e r s i o n = " 1 . 0 "   e n c o d i n g = " U T F - 1 6 " ? > < G e m i n i   x m l n s = " h t t p : / / g e m i n i / p i v o t c u s t o m i z a t i o n / e 8 d 9 1 0 9 e - d 1 c 4 - 4 5 4 c - b 2 6 4 - 9 8 9 8 6 c c d 6 1 2 0 " > < C u s t o m C o n t e n t > < ! [ C D A T A [ < ? x m l   v e r s i o n = " 1 . 0 "   e n c o d i n g = " u t f - 1 6 " ? > < S e t t i n g s > < C a l c u l a t e d F i e l d s > < i t e m > < M e a s u r e N a m e > T o t a l   r e s p o n d e n t < / M e a s u r e N a m e > < D i s p l a y N a m e > T o t a l   r e s p o n d e n t < / D i s p l a y N a m e > < V i s i b l e > F a l s e < / V i s i b l e > < / i t e m > < i t e m > < M e a s u r e N a m e > C o d e x   c o n s u m e r < / M e a s u r e N a m e > < D i s p l a y N a m e > C o d e x   c o n s u m e r < / D i s p l a y N a m e > < V i s i b l e > F a l s e < / V i s i b l e > < / i t e m > < i t e m > < M e a s u r e N a m e > C O D E X   C O N S U M E R   % < / M e a s u r e N a m e > < D i s p l a y N a m e > C O D E X   C O N S U M E R   % < / D i s p l a y N a m e > < V i s i b l e > F a l s e < / V i s i b l e > < / i t e m > < / C a l c u l a t e d F i e l d s > < S A H o s t H a s h > 0 < / S A H o s t H a s h > < G e m i n i F i e l d L i s t V i s i b l e > T r u e < / G e m i n i F i e l d L i s t V i s i b l e > < / S e t t i n g s > ] ] > < / C u s t o m C o n t e n t > < / G e m i n i > 
</file>

<file path=customXml/item9.xml>��< ? x m l   v e r s i o n = " 1 . 0 "   e n c o d i n g = " U T F - 1 6 " ? > < G e m i n i   x m l n s = " h t t p : / / g e m i n i / p i v o t c u s t o m i z a t i o n / T a b l e O r d e r " > < C u s t o m C o n t e n t > < ! [ C D A T A [ D a t a s e t _ 4 3 1 f 3 3 8 9 - 1 c 0 6 - 4 0 6 a - b d 0 8 - 0 3 b 0 3 f 9 0 6 9 2 c , D i m _ c i t y _ 5 e 0 f 7 3 6 d - 1 d f 8 - 4 0 a d - 8 0 9 a - 3 7 6 7 1 c f 8 7 4 9 5 , D i m _ r e s p o n d e n t s _ 2 0 7 d 0 6 c d - 0 0 3 b - 4 9 b 1 - 8 9 2 2 - 2 f 9 a 6 6 3 5 2 b 2 7 , F a c t _ s u r v a y _ r e s p o n c e s _ 5 2 4 e 6 d 1 d - 8 1 c 2 - 4 3 7 6 - a 7 a 0 - c b 0 a b 3 e 2 7 4 9 f ] ] > < / C u s t o m C o n t e n t > < / G e m i n i > 
</file>

<file path=customXml/itemProps1.xml><?xml version="1.0" encoding="utf-8"?>
<ds:datastoreItem xmlns:ds="http://schemas.openxmlformats.org/officeDocument/2006/customXml" ds:itemID="{46860BCB-54B4-431E-9434-F6DAA536BB6A}">
  <ds:schemaRefs/>
</ds:datastoreItem>
</file>

<file path=customXml/itemProps10.xml><?xml version="1.0" encoding="utf-8"?>
<ds:datastoreItem xmlns:ds="http://schemas.openxmlformats.org/officeDocument/2006/customXml" ds:itemID="{A9BA3D37-CBEF-4116-AB3B-B38D1CD4D3FF}">
  <ds:schemaRefs/>
</ds:datastoreItem>
</file>

<file path=customXml/itemProps11.xml><?xml version="1.0" encoding="utf-8"?>
<ds:datastoreItem xmlns:ds="http://schemas.openxmlformats.org/officeDocument/2006/customXml" ds:itemID="{0E9A7505-07C5-495E-96E0-4E2499B74066}">
  <ds:schemaRefs>
    <ds:schemaRef ds:uri="http://schemas.microsoft.com/DataMashup"/>
  </ds:schemaRefs>
</ds:datastoreItem>
</file>

<file path=customXml/itemProps12.xml><?xml version="1.0" encoding="utf-8"?>
<ds:datastoreItem xmlns:ds="http://schemas.openxmlformats.org/officeDocument/2006/customXml" ds:itemID="{10F1F8DD-A11A-446D-97BC-CB7F86576523}">
  <ds:schemaRefs/>
</ds:datastoreItem>
</file>

<file path=customXml/itemProps13.xml><?xml version="1.0" encoding="utf-8"?>
<ds:datastoreItem xmlns:ds="http://schemas.openxmlformats.org/officeDocument/2006/customXml" ds:itemID="{30CFB055-764E-4983-BA9C-66A21C435071}">
  <ds:schemaRefs/>
</ds:datastoreItem>
</file>

<file path=customXml/itemProps14.xml><?xml version="1.0" encoding="utf-8"?>
<ds:datastoreItem xmlns:ds="http://schemas.openxmlformats.org/officeDocument/2006/customXml" ds:itemID="{D6C26158-4347-4113-B4DF-6229474816E7}">
  <ds:schemaRefs/>
</ds:datastoreItem>
</file>

<file path=customXml/itemProps15.xml><?xml version="1.0" encoding="utf-8"?>
<ds:datastoreItem xmlns:ds="http://schemas.openxmlformats.org/officeDocument/2006/customXml" ds:itemID="{3B8674DD-CF7F-41B8-B2D4-AC3EE6DAC2A5}">
  <ds:schemaRefs/>
</ds:datastoreItem>
</file>

<file path=customXml/itemProps16.xml><?xml version="1.0" encoding="utf-8"?>
<ds:datastoreItem xmlns:ds="http://schemas.openxmlformats.org/officeDocument/2006/customXml" ds:itemID="{40583635-A90A-4F19-9FE9-0EA777156715}">
  <ds:schemaRefs/>
</ds:datastoreItem>
</file>

<file path=customXml/itemProps17.xml><?xml version="1.0" encoding="utf-8"?>
<ds:datastoreItem xmlns:ds="http://schemas.openxmlformats.org/officeDocument/2006/customXml" ds:itemID="{AEE7DC95-21B1-41D6-AFD8-22A361440AE0}">
  <ds:schemaRefs/>
</ds:datastoreItem>
</file>

<file path=customXml/itemProps18.xml><?xml version="1.0" encoding="utf-8"?>
<ds:datastoreItem xmlns:ds="http://schemas.openxmlformats.org/officeDocument/2006/customXml" ds:itemID="{9A114BFB-6AE7-4CFC-94D8-E4B8DCA9821D}">
  <ds:schemaRefs/>
</ds:datastoreItem>
</file>

<file path=customXml/itemProps19.xml><?xml version="1.0" encoding="utf-8"?>
<ds:datastoreItem xmlns:ds="http://schemas.openxmlformats.org/officeDocument/2006/customXml" ds:itemID="{2CD22B68-5078-4D9C-8F36-995F53589CB1}">
  <ds:schemaRefs/>
</ds:datastoreItem>
</file>

<file path=customXml/itemProps2.xml><?xml version="1.0" encoding="utf-8"?>
<ds:datastoreItem xmlns:ds="http://schemas.openxmlformats.org/officeDocument/2006/customXml" ds:itemID="{E9E74800-A950-4F51-93A4-F206D58A8164}">
  <ds:schemaRefs/>
</ds:datastoreItem>
</file>

<file path=customXml/itemProps20.xml><?xml version="1.0" encoding="utf-8"?>
<ds:datastoreItem xmlns:ds="http://schemas.openxmlformats.org/officeDocument/2006/customXml" ds:itemID="{C86BB53B-CF25-4E12-8C0E-9FC77BA0D71A}">
  <ds:schemaRefs/>
</ds:datastoreItem>
</file>

<file path=customXml/itemProps21.xml><?xml version="1.0" encoding="utf-8"?>
<ds:datastoreItem xmlns:ds="http://schemas.openxmlformats.org/officeDocument/2006/customXml" ds:itemID="{B06556DD-EBC0-4020-99C8-886DBF14F3EA}">
  <ds:schemaRefs/>
</ds:datastoreItem>
</file>

<file path=customXml/itemProps22.xml><?xml version="1.0" encoding="utf-8"?>
<ds:datastoreItem xmlns:ds="http://schemas.openxmlformats.org/officeDocument/2006/customXml" ds:itemID="{419BF7D6-8AD6-456F-8DAD-CC6D2A756124}">
  <ds:schemaRefs/>
</ds:datastoreItem>
</file>

<file path=customXml/itemProps23.xml><?xml version="1.0" encoding="utf-8"?>
<ds:datastoreItem xmlns:ds="http://schemas.openxmlformats.org/officeDocument/2006/customXml" ds:itemID="{066A1E61-945F-488E-BDB1-5A779E1F8B21}">
  <ds:schemaRefs/>
</ds:datastoreItem>
</file>

<file path=customXml/itemProps24.xml><?xml version="1.0" encoding="utf-8"?>
<ds:datastoreItem xmlns:ds="http://schemas.openxmlformats.org/officeDocument/2006/customXml" ds:itemID="{E38162C4-13B6-429E-A2A5-BD47136860FE}">
  <ds:schemaRefs/>
</ds:datastoreItem>
</file>

<file path=customXml/itemProps25.xml><?xml version="1.0" encoding="utf-8"?>
<ds:datastoreItem xmlns:ds="http://schemas.openxmlformats.org/officeDocument/2006/customXml" ds:itemID="{ACAE16BF-9ECC-48FA-B09C-B4BD890C5AFE}">
  <ds:schemaRefs/>
</ds:datastoreItem>
</file>

<file path=customXml/itemProps26.xml><?xml version="1.0" encoding="utf-8"?>
<ds:datastoreItem xmlns:ds="http://schemas.openxmlformats.org/officeDocument/2006/customXml" ds:itemID="{FCCCD858-D394-4933-BAC3-A18A579074FB}">
  <ds:schemaRefs/>
</ds:datastoreItem>
</file>

<file path=customXml/itemProps27.xml><?xml version="1.0" encoding="utf-8"?>
<ds:datastoreItem xmlns:ds="http://schemas.openxmlformats.org/officeDocument/2006/customXml" ds:itemID="{4BD8A9EB-8842-407B-8000-6A325E1C64A5}">
  <ds:schemaRefs/>
</ds:datastoreItem>
</file>

<file path=customXml/itemProps28.xml><?xml version="1.0" encoding="utf-8"?>
<ds:datastoreItem xmlns:ds="http://schemas.openxmlformats.org/officeDocument/2006/customXml" ds:itemID="{6FA9CACE-696E-4C08-B051-9474EF476E16}">
  <ds:schemaRefs/>
</ds:datastoreItem>
</file>

<file path=customXml/itemProps29.xml><?xml version="1.0" encoding="utf-8"?>
<ds:datastoreItem xmlns:ds="http://schemas.openxmlformats.org/officeDocument/2006/customXml" ds:itemID="{A370811F-465E-483C-8566-9508C59FE2D5}">
  <ds:schemaRefs/>
</ds:datastoreItem>
</file>

<file path=customXml/itemProps3.xml><?xml version="1.0" encoding="utf-8"?>
<ds:datastoreItem xmlns:ds="http://schemas.openxmlformats.org/officeDocument/2006/customXml" ds:itemID="{67C0F0E2-3C92-4976-B4E8-84B450950290}">
  <ds:schemaRefs/>
</ds:datastoreItem>
</file>

<file path=customXml/itemProps30.xml><?xml version="1.0" encoding="utf-8"?>
<ds:datastoreItem xmlns:ds="http://schemas.openxmlformats.org/officeDocument/2006/customXml" ds:itemID="{F0D3F45B-4B01-48C0-BB09-041817F96000}">
  <ds:schemaRefs/>
</ds:datastoreItem>
</file>

<file path=customXml/itemProps31.xml><?xml version="1.0" encoding="utf-8"?>
<ds:datastoreItem xmlns:ds="http://schemas.openxmlformats.org/officeDocument/2006/customXml" ds:itemID="{B85DFB32-730B-42B0-BC3B-A66443FFE687}">
  <ds:schemaRefs/>
</ds:datastoreItem>
</file>

<file path=customXml/itemProps32.xml><?xml version="1.0" encoding="utf-8"?>
<ds:datastoreItem xmlns:ds="http://schemas.openxmlformats.org/officeDocument/2006/customXml" ds:itemID="{ECFF75B6-EC3A-41E2-B961-4249875B6711}">
  <ds:schemaRefs/>
</ds:datastoreItem>
</file>

<file path=customXml/itemProps33.xml><?xml version="1.0" encoding="utf-8"?>
<ds:datastoreItem xmlns:ds="http://schemas.openxmlformats.org/officeDocument/2006/customXml" ds:itemID="{D3EC97DF-B7AD-4CD2-946B-9F60984CCDEE}">
  <ds:schemaRefs/>
</ds:datastoreItem>
</file>

<file path=customXml/itemProps34.xml><?xml version="1.0" encoding="utf-8"?>
<ds:datastoreItem xmlns:ds="http://schemas.openxmlformats.org/officeDocument/2006/customXml" ds:itemID="{16E364DC-D6E8-4A45-8A13-2B87F5547322}">
  <ds:schemaRefs/>
</ds:datastoreItem>
</file>

<file path=customXml/itemProps35.xml><?xml version="1.0" encoding="utf-8"?>
<ds:datastoreItem xmlns:ds="http://schemas.openxmlformats.org/officeDocument/2006/customXml" ds:itemID="{F63106EE-4AEA-43B3-AB72-A4960A45BA26}">
  <ds:schemaRefs/>
</ds:datastoreItem>
</file>

<file path=customXml/itemProps36.xml><?xml version="1.0" encoding="utf-8"?>
<ds:datastoreItem xmlns:ds="http://schemas.openxmlformats.org/officeDocument/2006/customXml" ds:itemID="{A6CEDA02-8981-47E1-9405-389DC796632B}">
  <ds:schemaRefs/>
</ds:datastoreItem>
</file>

<file path=customXml/itemProps37.xml><?xml version="1.0" encoding="utf-8"?>
<ds:datastoreItem xmlns:ds="http://schemas.openxmlformats.org/officeDocument/2006/customXml" ds:itemID="{7BE70D56-D199-4AAC-A97D-BCF0F891B910}">
  <ds:schemaRefs/>
</ds:datastoreItem>
</file>

<file path=customXml/itemProps38.xml><?xml version="1.0" encoding="utf-8"?>
<ds:datastoreItem xmlns:ds="http://schemas.openxmlformats.org/officeDocument/2006/customXml" ds:itemID="{CD853176-BE49-4F96-9360-B14E6063F1AE}">
  <ds:schemaRefs/>
</ds:datastoreItem>
</file>

<file path=customXml/itemProps39.xml><?xml version="1.0" encoding="utf-8"?>
<ds:datastoreItem xmlns:ds="http://schemas.openxmlformats.org/officeDocument/2006/customXml" ds:itemID="{C35A4BA6-8745-4FAE-AAC4-196681F9E245}">
  <ds:schemaRefs/>
</ds:datastoreItem>
</file>

<file path=customXml/itemProps4.xml><?xml version="1.0" encoding="utf-8"?>
<ds:datastoreItem xmlns:ds="http://schemas.openxmlformats.org/officeDocument/2006/customXml" ds:itemID="{7A536A22-0F7E-4E05-A793-045175071491}">
  <ds:schemaRefs/>
</ds:datastoreItem>
</file>

<file path=customXml/itemProps40.xml><?xml version="1.0" encoding="utf-8"?>
<ds:datastoreItem xmlns:ds="http://schemas.openxmlformats.org/officeDocument/2006/customXml" ds:itemID="{F34B9DE1-7251-45DE-B050-1449C1DF65BB}">
  <ds:schemaRefs/>
</ds:datastoreItem>
</file>

<file path=customXml/itemProps41.xml><?xml version="1.0" encoding="utf-8"?>
<ds:datastoreItem xmlns:ds="http://schemas.openxmlformats.org/officeDocument/2006/customXml" ds:itemID="{E71F3F7B-9C3B-4074-BA09-F4A5044AEBB1}">
  <ds:schemaRefs/>
</ds:datastoreItem>
</file>

<file path=customXml/itemProps42.xml><?xml version="1.0" encoding="utf-8"?>
<ds:datastoreItem xmlns:ds="http://schemas.openxmlformats.org/officeDocument/2006/customXml" ds:itemID="{63FF204C-50EA-4AAE-8D14-88F8932F4594}">
  <ds:schemaRefs/>
</ds:datastoreItem>
</file>

<file path=customXml/itemProps43.xml><?xml version="1.0" encoding="utf-8"?>
<ds:datastoreItem xmlns:ds="http://schemas.openxmlformats.org/officeDocument/2006/customXml" ds:itemID="{A89F15BC-CC57-4C6B-8B94-8FD8A7E34BF1}">
  <ds:schemaRefs/>
</ds:datastoreItem>
</file>

<file path=customXml/itemProps44.xml><?xml version="1.0" encoding="utf-8"?>
<ds:datastoreItem xmlns:ds="http://schemas.openxmlformats.org/officeDocument/2006/customXml" ds:itemID="{EA5255F8-CA9F-4C98-BBC9-37A6D6B273D2}">
  <ds:schemaRefs/>
</ds:datastoreItem>
</file>

<file path=customXml/itemProps45.xml><?xml version="1.0" encoding="utf-8"?>
<ds:datastoreItem xmlns:ds="http://schemas.openxmlformats.org/officeDocument/2006/customXml" ds:itemID="{FD66E35D-C4D6-4F4B-89EC-3DC71E16507A}">
  <ds:schemaRefs/>
</ds:datastoreItem>
</file>

<file path=customXml/itemProps46.xml><?xml version="1.0" encoding="utf-8"?>
<ds:datastoreItem xmlns:ds="http://schemas.openxmlformats.org/officeDocument/2006/customXml" ds:itemID="{40E97962-D914-42A1-8CD2-8DDC51BF63BE}">
  <ds:schemaRefs/>
</ds:datastoreItem>
</file>

<file path=customXml/itemProps47.xml><?xml version="1.0" encoding="utf-8"?>
<ds:datastoreItem xmlns:ds="http://schemas.openxmlformats.org/officeDocument/2006/customXml" ds:itemID="{15A724EF-A82A-4287-B8AD-20045476B715}">
  <ds:schemaRefs/>
</ds:datastoreItem>
</file>

<file path=customXml/itemProps48.xml><?xml version="1.0" encoding="utf-8"?>
<ds:datastoreItem xmlns:ds="http://schemas.openxmlformats.org/officeDocument/2006/customXml" ds:itemID="{A812943B-68A5-4C70-A0AB-7ABE83E83983}">
  <ds:schemaRefs/>
</ds:datastoreItem>
</file>

<file path=customXml/itemProps49.xml><?xml version="1.0" encoding="utf-8"?>
<ds:datastoreItem xmlns:ds="http://schemas.openxmlformats.org/officeDocument/2006/customXml" ds:itemID="{7B47E31A-7C6D-495F-9E07-10C15CAEB68C}">
  <ds:schemaRefs/>
</ds:datastoreItem>
</file>

<file path=customXml/itemProps5.xml><?xml version="1.0" encoding="utf-8"?>
<ds:datastoreItem xmlns:ds="http://schemas.openxmlformats.org/officeDocument/2006/customXml" ds:itemID="{BB239F63-808D-4B0C-875F-5C8B4EC1814A}">
  <ds:schemaRefs/>
</ds:datastoreItem>
</file>

<file path=customXml/itemProps50.xml><?xml version="1.0" encoding="utf-8"?>
<ds:datastoreItem xmlns:ds="http://schemas.openxmlformats.org/officeDocument/2006/customXml" ds:itemID="{07902660-057A-4BFB-94D1-EC12775189B0}">
  <ds:schemaRefs/>
</ds:datastoreItem>
</file>

<file path=customXml/itemProps51.xml><?xml version="1.0" encoding="utf-8"?>
<ds:datastoreItem xmlns:ds="http://schemas.openxmlformats.org/officeDocument/2006/customXml" ds:itemID="{A7550996-1714-4F2B-ABAD-2DAF882484A1}">
  <ds:schemaRefs/>
</ds:datastoreItem>
</file>

<file path=customXml/itemProps52.xml><?xml version="1.0" encoding="utf-8"?>
<ds:datastoreItem xmlns:ds="http://schemas.openxmlformats.org/officeDocument/2006/customXml" ds:itemID="{337E8C25-6DC0-4A45-BFD4-E19530FBE985}">
  <ds:schemaRefs/>
</ds:datastoreItem>
</file>

<file path=customXml/itemProps53.xml><?xml version="1.0" encoding="utf-8"?>
<ds:datastoreItem xmlns:ds="http://schemas.openxmlformats.org/officeDocument/2006/customXml" ds:itemID="{9A8FF938-1988-4732-B1E8-514350F4F895}">
  <ds:schemaRefs/>
</ds:datastoreItem>
</file>

<file path=customXml/itemProps54.xml><?xml version="1.0" encoding="utf-8"?>
<ds:datastoreItem xmlns:ds="http://schemas.openxmlformats.org/officeDocument/2006/customXml" ds:itemID="{D6BE068B-E0A4-4D80-BD7D-A631078E5684}">
  <ds:schemaRefs/>
</ds:datastoreItem>
</file>

<file path=customXml/itemProps6.xml><?xml version="1.0" encoding="utf-8"?>
<ds:datastoreItem xmlns:ds="http://schemas.openxmlformats.org/officeDocument/2006/customXml" ds:itemID="{6F1C5962-1EAF-4C8E-811F-831724C269EC}">
  <ds:schemaRefs/>
</ds:datastoreItem>
</file>

<file path=customXml/itemProps7.xml><?xml version="1.0" encoding="utf-8"?>
<ds:datastoreItem xmlns:ds="http://schemas.openxmlformats.org/officeDocument/2006/customXml" ds:itemID="{BD060F91-2D9A-4C2F-A1CE-F8C3C7E79B3D}">
  <ds:schemaRefs/>
</ds:datastoreItem>
</file>

<file path=customXml/itemProps8.xml><?xml version="1.0" encoding="utf-8"?>
<ds:datastoreItem xmlns:ds="http://schemas.openxmlformats.org/officeDocument/2006/customXml" ds:itemID="{E84AD8D8-B1B8-469F-89F4-2B077923A859}">
  <ds:schemaRefs/>
</ds:datastoreItem>
</file>

<file path=customXml/itemProps9.xml><?xml version="1.0" encoding="utf-8"?>
<ds:datastoreItem xmlns:ds="http://schemas.openxmlformats.org/officeDocument/2006/customXml" ds:itemID="{9407ED9B-B01E-44BD-AEE0-6809065EBAB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Rough Analysis</vt:lpstr>
      <vt:lpstr>Report 1</vt:lpstr>
      <vt:lpstr>Report 2</vt:lpstr>
      <vt:lpstr>'Report 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gsutapa40@gmail.com</dc:creator>
  <cp:lastModifiedBy>Sutapa</cp:lastModifiedBy>
  <cp:lastPrinted>2023-09-12T13:02:36Z</cp:lastPrinted>
  <dcterms:created xsi:type="dcterms:W3CDTF">2023-09-11T11:40:04Z</dcterms:created>
  <dcterms:modified xsi:type="dcterms:W3CDTF">2025-05-23T11:19:08Z</dcterms:modified>
</cp:coreProperties>
</file>